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charts/chart8.xml" ContentType="application/vnd.openxmlformats-officedocument.drawingml.chart+xml"/>
  <Override PartName="/xl/charts/chart7.xml" ContentType="application/vnd.openxmlformats-officedocument.drawingml.char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charts/chart5.xml" ContentType="application/vnd.openxmlformats-officedocument.drawingml.chart+xml"/>
  <Override PartName="/xl/charts/chart6.xml" ContentType="application/vnd.openxmlformats-officedocument.drawingml.chart+xml"/>
  <Override PartName="/xl/charts/chart3.xml" ContentType="application/vnd.openxmlformats-officedocument.drawingml.char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4.xml" ContentType="application/vnd.openxmlformats-officedocument.drawingml.chart+xml"/>
  <Override PartName="/xl/charts/chart2.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210" windowWidth="18195" windowHeight="9210" firstSheet="3" activeTab="3"/>
  </bookViews>
  <sheets>
    <sheet name="Social Care cost" sheetId="4" state="hidden" r:id="rId1"/>
    <sheet name="NHS cost" sheetId="1" state="hidden" r:id="rId2"/>
    <sheet name="Calculations" sheetId="3" state="hidden" r:id="rId3"/>
    <sheet name="ESD tool" sheetId="2" r:id="rId4"/>
    <sheet name="Further details" sheetId="6" r:id="rId5"/>
  </sheets>
  <externalReferences>
    <externalReference r:id="rId6"/>
  </externalReferences>
  <definedNames>
    <definedName name="Admitted">'[1]HE tool'!$D$8</definedName>
    <definedName name="admitted_number">'[1]HE tool'!$D$8</definedName>
    <definedName name="aspirational_ESD" localSheetId="4">[1]Costs!$J$41</definedName>
    <definedName name="aspirational_esd">'ESD tool'!$D$31</definedName>
    <definedName name="Aspirational_percentage_thrombolysed">'[1]HE tool'!$D$31</definedName>
    <definedName name="current_ESD" localSheetId="4">[1]Costs!$I$41</definedName>
    <definedName name="current_ESD">'ESD tool'!$D$9</definedName>
    <definedName name="Current_thromb_of_all_patients">[1]Costs!$J$33</definedName>
    <definedName name="current_thrombolysed">'[1]HE tool'!$D$12</definedName>
    <definedName name="discharged" localSheetId="4">[1]Costs!$I$30</definedName>
    <definedName name="discharged">'ESD tool'!$D$8</definedName>
    <definedName name="Infarction">'[1]HE tool'!$D$10</definedName>
    <definedName name="percentage_thromb">'[1]HE tool'!$D$11</definedName>
    <definedName name="_xlnm.Print_Area" localSheetId="4">'Further details'!$A$1:$A$13</definedName>
    <definedName name="Proportion_of_females">'[1]HE tool'!$D$9</definedName>
  </definedNames>
  <calcPr calcId="145621"/>
</workbook>
</file>

<file path=xl/calcChain.xml><?xml version="1.0" encoding="utf-8"?>
<calcChain xmlns="http://schemas.openxmlformats.org/spreadsheetml/2006/main">
  <c r="B32" i="2" l="1"/>
  <c r="B26" i="2"/>
  <c r="B20" i="2"/>
  <c r="B14" i="2"/>
  <c r="B21" i="3"/>
  <c r="E7" i="3" l="1"/>
  <c r="D7" i="3"/>
  <c r="C7" i="3"/>
  <c r="B7" i="3"/>
  <c r="E11" i="3" l="1"/>
  <c r="E4" i="3"/>
  <c r="D4" i="3"/>
  <c r="D11" i="3"/>
  <c r="C4" i="3" l="1"/>
  <c r="C11" i="3"/>
  <c r="E3"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1" i="4"/>
  <c r="E192" i="4"/>
  <c r="E193" i="4"/>
  <c r="E194" i="4"/>
  <c r="E195" i="4"/>
  <c r="E196" i="4"/>
  <c r="E197" i="4"/>
  <c r="E198" i="4"/>
  <c r="E199" i="4"/>
  <c r="E200" i="4"/>
  <c r="E201" i="4"/>
  <c r="E202" i="4"/>
  <c r="E203" i="4"/>
  <c r="E204" i="4"/>
  <c r="E205" i="4"/>
  <c r="E206" i="4"/>
  <c r="E207" i="4"/>
  <c r="E208" i="4"/>
  <c r="E209" i="4"/>
  <c r="E210" i="4"/>
  <c r="E211" i="4"/>
  <c r="E212" i="4"/>
  <c r="E213" i="4"/>
  <c r="E214" i="4"/>
  <c r="E215" i="4"/>
  <c r="E216" i="4"/>
  <c r="E217" i="4"/>
  <c r="E218" i="4"/>
  <c r="E219" i="4"/>
  <c r="E220" i="4"/>
  <c r="E221" i="4"/>
  <c r="E222" i="4"/>
  <c r="E223" i="4"/>
  <c r="E224" i="4"/>
  <c r="E225" i="4"/>
  <c r="E226" i="4"/>
  <c r="E227" i="4"/>
  <c r="E228" i="4"/>
  <c r="E229" i="4"/>
  <c r="E230" i="4"/>
  <c r="E231" i="4"/>
  <c r="E232" i="4"/>
  <c r="E233" i="4"/>
  <c r="E234" i="4"/>
  <c r="E235" i="4"/>
  <c r="E236" i="4"/>
  <c r="E237" i="4"/>
  <c r="E238" i="4"/>
  <c r="E239" i="4"/>
  <c r="E240" i="4"/>
  <c r="E241" i="4"/>
  <c r="E242" i="4"/>
  <c r="E243" i="4"/>
  <c r="E244" i="4"/>
  <c r="E245" i="4"/>
  <c r="E246" i="4"/>
  <c r="E247" i="4"/>
  <c r="E248" i="4"/>
  <c r="E249" i="4"/>
  <c r="E250" i="4"/>
  <c r="E251" i="4"/>
  <c r="E252" i="4"/>
  <c r="E253" i="4"/>
  <c r="E254" i="4"/>
  <c r="E255" i="4"/>
  <c r="E256" i="4"/>
  <c r="E257" i="4"/>
  <c r="E258" i="4"/>
  <c r="E259" i="4"/>
  <c r="E260" i="4"/>
  <c r="E261" i="4"/>
  <c r="E262" i="4"/>
  <c r="E263" i="4"/>
  <c r="E264" i="4"/>
  <c r="E265" i="4"/>
  <c r="E266" i="4"/>
  <c r="E267" i="4"/>
  <c r="E268" i="4"/>
  <c r="E269" i="4"/>
  <c r="E270" i="4"/>
  <c r="E271" i="4"/>
  <c r="E272" i="4"/>
  <c r="E273" i="4"/>
  <c r="E274" i="4"/>
  <c r="E275" i="4"/>
  <c r="E276" i="4"/>
  <c r="E277" i="4"/>
  <c r="E278" i="4"/>
  <c r="E279" i="4"/>
  <c r="E280" i="4"/>
  <c r="E281" i="4"/>
  <c r="E282" i="4"/>
  <c r="E283" i="4"/>
  <c r="E284" i="4"/>
  <c r="E285" i="4"/>
  <c r="E286" i="4"/>
  <c r="E287" i="4"/>
  <c r="E288" i="4"/>
  <c r="E289" i="4"/>
  <c r="E290" i="4"/>
  <c r="E291" i="4"/>
  <c r="E292" i="4"/>
  <c r="E293" i="4"/>
  <c r="E294" i="4"/>
  <c r="E295" i="4"/>
  <c r="E296" i="4"/>
  <c r="E297" i="4"/>
  <c r="E298" i="4"/>
  <c r="E299" i="4"/>
  <c r="E300" i="4"/>
  <c r="E301" i="4"/>
  <c r="E302" i="4"/>
  <c r="E303" i="4"/>
  <c r="E304" i="4"/>
  <c r="E305" i="4"/>
  <c r="E306" i="4"/>
  <c r="E307" i="4"/>
  <c r="E308" i="4"/>
  <c r="E309" i="4"/>
  <c r="E310" i="4"/>
  <c r="E311" i="4"/>
  <c r="E312" i="4"/>
  <c r="E313" i="4"/>
  <c r="E314" i="4"/>
  <c r="E315" i="4"/>
  <c r="E316" i="4"/>
  <c r="E317" i="4"/>
  <c r="E318" i="4"/>
  <c r="E319" i="4"/>
  <c r="E320" i="4"/>
  <c r="E321" i="4"/>
  <c r="E322" i="4"/>
  <c r="E323" i="4"/>
  <c r="E324" i="4"/>
  <c r="E325" i="4"/>
  <c r="E326" i="4"/>
  <c r="E327" i="4"/>
  <c r="E328" i="4"/>
  <c r="E329" i="4"/>
  <c r="E330" i="4"/>
  <c r="E331" i="4"/>
  <c r="E332" i="4"/>
  <c r="E333" i="4"/>
  <c r="E334" i="4"/>
  <c r="E335" i="4"/>
  <c r="E336" i="4"/>
  <c r="E337" i="4"/>
  <c r="E338" i="4"/>
  <c r="E339" i="4"/>
  <c r="E340" i="4"/>
  <c r="E341" i="4"/>
  <c r="E342" i="4"/>
  <c r="E343" i="4"/>
  <c r="E344" i="4"/>
  <c r="E345" i="4"/>
  <c r="E346" i="4"/>
  <c r="E347" i="4"/>
  <c r="E348" i="4"/>
  <c r="E349" i="4"/>
  <c r="E350" i="4"/>
  <c r="E351" i="4"/>
  <c r="E352" i="4"/>
  <c r="E353" i="4"/>
  <c r="E354" i="4"/>
  <c r="E355" i="4"/>
  <c r="E356" i="4"/>
  <c r="E357" i="4"/>
  <c r="E358" i="4"/>
  <c r="E359" i="4"/>
  <c r="E360" i="4"/>
  <c r="E361" i="4"/>
  <c r="E362" i="4"/>
  <c r="E363" i="4"/>
  <c r="E364" i="4"/>
  <c r="E365" i="4"/>
  <c r="E366" i="4"/>
  <c r="E367" i="4"/>
  <c r="E368" i="4"/>
  <c r="E369" i="4"/>
  <c r="E370" i="4"/>
  <c r="E371" i="4"/>
  <c r="E372" i="4"/>
  <c r="E373" i="4"/>
  <c r="E374" i="4"/>
  <c r="E375" i="4"/>
  <c r="E376" i="4"/>
  <c r="E377" i="4"/>
  <c r="E378" i="4"/>
  <c r="E379" i="4"/>
  <c r="E380" i="4"/>
  <c r="E381" i="4"/>
  <c r="E382" i="4"/>
  <c r="E383" i="4"/>
  <c r="E384" i="4"/>
  <c r="E385" i="4"/>
  <c r="E386" i="4"/>
  <c r="E387" i="4"/>
  <c r="E388" i="4"/>
  <c r="E389" i="4"/>
  <c r="E390" i="4"/>
  <c r="E391" i="4"/>
  <c r="E392" i="4"/>
  <c r="E393" i="4"/>
  <c r="E394" i="4"/>
  <c r="E395" i="4"/>
  <c r="E396" i="4"/>
  <c r="E397" i="4"/>
  <c r="E398" i="4"/>
  <c r="E399" i="4"/>
  <c r="E400" i="4"/>
  <c r="E401" i="4"/>
  <c r="E402" i="4"/>
  <c r="E403" i="4"/>
  <c r="E404" i="4"/>
  <c r="E405" i="4"/>
  <c r="E406" i="4"/>
  <c r="E407" i="4"/>
  <c r="E408" i="4"/>
  <c r="E409" i="4"/>
  <c r="E410" i="4"/>
  <c r="E411" i="4"/>
  <c r="E412" i="4"/>
  <c r="E413" i="4"/>
  <c r="E414" i="4"/>
  <c r="E415" i="4"/>
  <c r="E416" i="4"/>
  <c r="E417" i="4"/>
  <c r="E418" i="4"/>
  <c r="E419" i="4"/>
  <c r="E420" i="4"/>
  <c r="E421" i="4"/>
  <c r="E422" i="4"/>
  <c r="E423" i="4"/>
  <c r="E424" i="4"/>
  <c r="E425" i="4"/>
  <c r="E426" i="4"/>
  <c r="E427" i="4"/>
  <c r="E428" i="4"/>
  <c r="E429" i="4"/>
  <c r="E430" i="4"/>
  <c r="E431" i="4"/>
  <c r="E432" i="4"/>
  <c r="E433" i="4"/>
  <c r="E434" i="4"/>
  <c r="E435" i="4"/>
  <c r="E436" i="4"/>
  <c r="E437" i="4"/>
  <c r="E438" i="4"/>
  <c r="E439" i="4"/>
  <c r="E440" i="4"/>
  <c r="E441" i="4"/>
  <c r="E442" i="4"/>
  <c r="E443" i="4"/>
  <c r="E444" i="4"/>
  <c r="E445" i="4"/>
  <c r="E446" i="4"/>
  <c r="E447" i="4"/>
  <c r="E448" i="4"/>
  <c r="E449" i="4"/>
  <c r="E450" i="4"/>
  <c r="E451" i="4"/>
  <c r="E452" i="4"/>
  <c r="E453" i="4"/>
  <c r="E454" i="4"/>
  <c r="E455" i="4"/>
  <c r="E456" i="4"/>
  <c r="E457" i="4"/>
  <c r="E458" i="4"/>
  <c r="E459" i="4"/>
  <c r="E460" i="4"/>
  <c r="E461" i="4"/>
  <c r="E462" i="4"/>
  <c r="E463" i="4"/>
  <c r="E464" i="4"/>
  <c r="E465" i="4"/>
  <c r="E466" i="4"/>
  <c r="E467" i="4"/>
  <c r="E468" i="4"/>
  <c r="E469" i="4"/>
  <c r="E470" i="4"/>
  <c r="E471" i="4"/>
  <c r="E472" i="4"/>
  <c r="E473" i="4"/>
  <c r="E474" i="4"/>
  <c r="E475" i="4"/>
  <c r="E476" i="4"/>
  <c r="E477" i="4"/>
  <c r="E478" i="4"/>
  <c r="E479" i="4"/>
  <c r="E480" i="4"/>
  <c r="E481" i="4"/>
  <c r="E482" i="4"/>
  <c r="E483" i="4"/>
  <c r="E484" i="4"/>
  <c r="E485" i="4"/>
  <c r="E486" i="4"/>
  <c r="E487" i="4"/>
  <c r="E488" i="4"/>
  <c r="E489" i="4"/>
  <c r="E490" i="4"/>
  <c r="E491" i="4"/>
  <c r="E492" i="4"/>
  <c r="E493" i="4"/>
  <c r="E494" i="4"/>
  <c r="E495" i="4"/>
  <c r="E496" i="4"/>
  <c r="E497" i="4"/>
  <c r="E498" i="4"/>
  <c r="E499" i="4"/>
  <c r="E500" i="4"/>
  <c r="E501" i="4"/>
  <c r="E502" i="4"/>
  <c r="E503" i="4"/>
  <c r="E504" i="4"/>
  <c r="E505" i="4"/>
  <c r="E506" i="4"/>
  <c r="E507" i="4"/>
  <c r="E508" i="4"/>
  <c r="E509" i="4"/>
  <c r="E510" i="4"/>
  <c r="E511" i="4"/>
  <c r="E512" i="4"/>
  <c r="E513" i="4"/>
  <c r="E514" i="4"/>
  <c r="E515" i="4"/>
  <c r="E516" i="4"/>
  <c r="E517" i="4"/>
  <c r="E518" i="4"/>
  <c r="E519" i="4"/>
  <c r="E520" i="4"/>
  <c r="E521" i="4"/>
  <c r="E522" i="4"/>
  <c r="E523" i="4"/>
  <c r="E524" i="4"/>
  <c r="E525" i="4"/>
  <c r="E526" i="4"/>
  <c r="E527" i="4"/>
  <c r="E528" i="4"/>
  <c r="E529" i="4"/>
  <c r="E530" i="4"/>
  <c r="E531" i="4"/>
  <c r="E532" i="4"/>
  <c r="E533" i="4"/>
  <c r="E534" i="4"/>
  <c r="E535" i="4"/>
  <c r="E536" i="4"/>
  <c r="E537" i="4"/>
  <c r="E538" i="4"/>
  <c r="E539" i="4"/>
  <c r="E540" i="4"/>
  <c r="E541" i="4"/>
  <c r="E542" i="4"/>
  <c r="E543" i="4"/>
  <c r="E544" i="4"/>
  <c r="E545" i="4"/>
  <c r="E546" i="4"/>
  <c r="E547" i="4"/>
  <c r="E548" i="4"/>
  <c r="E549" i="4"/>
  <c r="E550" i="4"/>
  <c r="E551" i="4"/>
  <c r="E552" i="4"/>
  <c r="E553" i="4"/>
  <c r="E554" i="4"/>
  <c r="E555" i="4"/>
  <c r="E556" i="4"/>
  <c r="E557" i="4"/>
  <c r="E558" i="4"/>
  <c r="E559" i="4"/>
  <c r="E560" i="4"/>
  <c r="E561" i="4"/>
  <c r="E562" i="4"/>
  <c r="E563" i="4"/>
  <c r="E564" i="4"/>
  <c r="E565" i="4"/>
  <c r="E566" i="4"/>
  <c r="E567" i="4"/>
  <c r="E568" i="4"/>
  <c r="E569" i="4"/>
  <c r="E570" i="4"/>
  <c r="E571" i="4"/>
  <c r="E572" i="4"/>
  <c r="E573" i="4"/>
  <c r="E574" i="4"/>
  <c r="E575" i="4"/>
  <c r="E576" i="4"/>
  <c r="E577" i="4"/>
  <c r="E578" i="4"/>
  <c r="E579" i="4"/>
  <c r="E580" i="4"/>
  <c r="E581" i="4"/>
  <c r="E582" i="4"/>
  <c r="E583" i="4"/>
  <c r="E584" i="4"/>
  <c r="E585" i="4"/>
  <c r="E586" i="4"/>
  <c r="E587" i="4"/>
  <c r="E588" i="4"/>
  <c r="E589" i="4"/>
  <c r="E590" i="4"/>
  <c r="E591" i="4"/>
  <c r="E592" i="4"/>
  <c r="E593" i="4"/>
  <c r="E594" i="4"/>
  <c r="E595" i="4"/>
  <c r="E596" i="4"/>
  <c r="E597" i="4"/>
  <c r="E598" i="4"/>
  <c r="E599" i="4"/>
  <c r="E600" i="4"/>
  <c r="E601" i="4"/>
  <c r="E602" i="4"/>
  <c r="E603" i="4"/>
  <c r="E604" i="4"/>
  <c r="E605" i="4"/>
  <c r="E606" i="4"/>
  <c r="E607" i="4"/>
  <c r="E608" i="4"/>
  <c r="E609" i="4"/>
  <c r="E610" i="4"/>
  <c r="E611" i="4"/>
  <c r="E612" i="4"/>
  <c r="E613" i="4"/>
  <c r="E614" i="4"/>
  <c r="E615" i="4"/>
  <c r="E616" i="4"/>
  <c r="E617" i="4"/>
  <c r="E618" i="4"/>
  <c r="E619" i="4"/>
  <c r="E620" i="4"/>
  <c r="E621" i="4"/>
  <c r="E622" i="4"/>
  <c r="E623" i="4"/>
  <c r="E624" i="4"/>
  <c r="E625" i="4"/>
  <c r="E626" i="4"/>
  <c r="E627" i="4"/>
  <c r="E628" i="4"/>
  <c r="E629" i="4"/>
  <c r="E630" i="4"/>
  <c r="E631" i="4"/>
  <c r="E632" i="4"/>
  <c r="E633" i="4"/>
  <c r="E634" i="4"/>
  <c r="E635" i="4"/>
  <c r="E636" i="4"/>
  <c r="E637" i="4"/>
  <c r="E638" i="4"/>
  <c r="E639" i="4"/>
  <c r="E640" i="4"/>
  <c r="E641" i="4"/>
  <c r="E642" i="4"/>
  <c r="E643" i="4"/>
  <c r="E644" i="4"/>
  <c r="E645" i="4"/>
  <c r="E646" i="4"/>
  <c r="E647" i="4"/>
  <c r="E648" i="4"/>
  <c r="E649" i="4"/>
  <c r="E650" i="4"/>
  <c r="E651" i="4"/>
  <c r="E652" i="4"/>
  <c r="E653" i="4"/>
  <c r="E654" i="4"/>
  <c r="E655" i="4"/>
  <c r="E656" i="4"/>
  <c r="E657" i="4"/>
  <c r="E658" i="4"/>
  <c r="E659" i="4"/>
  <c r="E660" i="4"/>
  <c r="E661" i="4"/>
  <c r="E662" i="4"/>
  <c r="E663" i="4"/>
  <c r="E664" i="4"/>
  <c r="E665" i="4"/>
  <c r="E666" i="4"/>
  <c r="E667" i="4"/>
  <c r="E668" i="4"/>
  <c r="E669" i="4"/>
  <c r="E670" i="4"/>
  <c r="E671" i="4"/>
  <c r="E672" i="4"/>
  <c r="E673" i="4"/>
  <c r="E674" i="4"/>
  <c r="E675" i="4"/>
  <c r="E676" i="4"/>
  <c r="E677" i="4"/>
  <c r="E678" i="4"/>
  <c r="E679" i="4"/>
  <c r="E680" i="4"/>
  <c r="E681" i="4"/>
  <c r="E682" i="4"/>
  <c r="E683" i="4"/>
  <c r="E684" i="4"/>
  <c r="E685" i="4"/>
  <c r="E686" i="4"/>
  <c r="E687" i="4"/>
  <c r="E688" i="4"/>
  <c r="E689" i="4"/>
  <c r="E690" i="4"/>
  <c r="E691" i="4"/>
  <c r="E692" i="4"/>
  <c r="E693" i="4"/>
  <c r="E694" i="4"/>
  <c r="E695" i="4"/>
  <c r="E696" i="4"/>
  <c r="E697" i="4"/>
  <c r="E698" i="4"/>
  <c r="E699" i="4"/>
  <c r="E700" i="4"/>
  <c r="E701" i="4"/>
  <c r="E702" i="4"/>
  <c r="E703" i="4"/>
  <c r="E704" i="4"/>
  <c r="E705" i="4"/>
  <c r="E706" i="4"/>
  <c r="E707" i="4"/>
  <c r="E708" i="4"/>
  <c r="E709" i="4"/>
  <c r="E710" i="4"/>
  <c r="E711" i="4"/>
  <c r="E712" i="4"/>
  <c r="E713" i="4"/>
  <c r="E714" i="4"/>
  <c r="E715" i="4"/>
  <c r="E716" i="4"/>
  <c r="E717" i="4"/>
  <c r="E718" i="4"/>
  <c r="E719" i="4"/>
  <c r="E720" i="4"/>
  <c r="E721" i="4"/>
  <c r="E722" i="4"/>
  <c r="E723" i="4"/>
  <c r="E724" i="4"/>
  <c r="E725" i="4"/>
  <c r="E726" i="4"/>
  <c r="E727" i="4"/>
  <c r="E728" i="4"/>
  <c r="E729" i="4"/>
  <c r="E730" i="4"/>
  <c r="E731" i="4"/>
  <c r="E732" i="4"/>
  <c r="E733" i="4"/>
  <c r="E734" i="4"/>
  <c r="E735" i="4"/>
  <c r="E736" i="4"/>
  <c r="E737" i="4"/>
  <c r="E738" i="4"/>
  <c r="E739" i="4"/>
  <c r="E740" i="4"/>
  <c r="E741" i="4"/>
  <c r="E742" i="4"/>
  <c r="E743" i="4"/>
  <c r="E744" i="4"/>
  <c r="E745" i="4"/>
  <c r="E746" i="4"/>
  <c r="E747" i="4"/>
  <c r="E748" i="4"/>
  <c r="E749" i="4"/>
  <c r="E750" i="4"/>
  <c r="E751" i="4"/>
  <c r="E752" i="4"/>
  <c r="E753" i="4"/>
  <c r="E754" i="4"/>
  <c r="E755" i="4"/>
  <c r="E756" i="4"/>
  <c r="E757" i="4"/>
  <c r="E758" i="4"/>
  <c r="E759" i="4"/>
  <c r="E760" i="4"/>
  <c r="E761" i="4"/>
  <c r="E762" i="4"/>
  <c r="E763" i="4"/>
  <c r="E764" i="4"/>
  <c r="E765" i="4"/>
  <c r="E766" i="4"/>
  <c r="E767" i="4"/>
  <c r="E768" i="4"/>
  <c r="E769" i="4"/>
  <c r="E770" i="4"/>
  <c r="E771" i="4"/>
  <c r="E772" i="4"/>
  <c r="E773" i="4"/>
  <c r="E774" i="4"/>
  <c r="E775" i="4"/>
  <c r="E776" i="4"/>
  <c r="E777" i="4"/>
  <c r="E778" i="4"/>
  <c r="E779" i="4"/>
  <c r="E780" i="4"/>
  <c r="E781" i="4"/>
  <c r="E782" i="4"/>
  <c r="E783" i="4"/>
  <c r="E784" i="4"/>
  <c r="E785" i="4"/>
  <c r="E786" i="4"/>
  <c r="E787" i="4"/>
  <c r="E788" i="4"/>
  <c r="E789" i="4"/>
  <c r="E790" i="4"/>
  <c r="E791" i="4"/>
  <c r="E792" i="4"/>
  <c r="E793" i="4"/>
  <c r="E794" i="4"/>
  <c r="E795" i="4"/>
  <c r="E796" i="4"/>
  <c r="E797" i="4"/>
  <c r="E798" i="4"/>
  <c r="E799" i="4"/>
  <c r="E800" i="4"/>
  <c r="E801" i="4"/>
  <c r="E802" i="4"/>
  <c r="E803" i="4"/>
  <c r="E804" i="4"/>
  <c r="E805" i="4"/>
  <c r="E806" i="4"/>
  <c r="E807" i="4"/>
  <c r="E808" i="4"/>
  <c r="E809" i="4"/>
  <c r="E810" i="4"/>
  <c r="E811" i="4"/>
  <c r="E812" i="4"/>
  <c r="E813" i="4"/>
  <c r="E814" i="4"/>
  <c r="E815" i="4"/>
  <c r="E816" i="4"/>
  <c r="E817" i="4"/>
  <c r="E818" i="4"/>
  <c r="E819" i="4"/>
  <c r="E820" i="4"/>
  <c r="E821" i="4"/>
  <c r="E822" i="4"/>
  <c r="E823" i="4"/>
  <c r="E824" i="4"/>
  <c r="E825" i="4"/>
  <c r="E826" i="4"/>
  <c r="E827" i="4"/>
  <c r="E828" i="4"/>
  <c r="E829" i="4"/>
  <c r="E830" i="4"/>
  <c r="E831" i="4"/>
  <c r="E832" i="4"/>
  <c r="E833" i="4"/>
  <c r="E834" i="4"/>
  <c r="E835" i="4"/>
  <c r="E836" i="4"/>
  <c r="E837" i="4"/>
  <c r="E838" i="4"/>
  <c r="E839" i="4"/>
  <c r="E840" i="4"/>
  <c r="E841" i="4"/>
  <c r="E842" i="4"/>
  <c r="E843" i="4"/>
  <c r="E844" i="4"/>
  <c r="E845" i="4"/>
  <c r="E846" i="4"/>
  <c r="E847" i="4"/>
  <c r="E848" i="4"/>
  <c r="E849" i="4"/>
  <c r="E850" i="4"/>
  <c r="E851" i="4"/>
  <c r="E852" i="4"/>
  <c r="E853" i="4"/>
  <c r="E854" i="4"/>
  <c r="E855" i="4"/>
  <c r="E856" i="4"/>
  <c r="E857" i="4"/>
  <c r="E858" i="4"/>
  <c r="E859" i="4"/>
  <c r="E860" i="4"/>
  <c r="E861" i="4"/>
  <c r="E862" i="4"/>
  <c r="E863" i="4"/>
  <c r="E864" i="4"/>
  <c r="E865" i="4"/>
  <c r="E866" i="4"/>
  <c r="E867" i="4"/>
  <c r="E868" i="4"/>
  <c r="E869" i="4"/>
  <c r="E870" i="4"/>
  <c r="E871" i="4"/>
  <c r="E872" i="4"/>
  <c r="E873" i="4"/>
  <c r="E874" i="4"/>
  <c r="E875" i="4"/>
  <c r="E876" i="4"/>
  <c r="E877" i="4"/>
  <c r="E878" i="4"/>
  <c r="E879" i="4"/>
  <c r="E880" i="4"/>
  <c r="E881" i="4"/>
  <c r="E882" i="4"/>
  <c r="E883" i="4"/>
  <c r="E884" i="4"/>
  <c r="E885" i="4"/>
  <c r="E886" i="4"/>
  <c r="E887" i="4"/>
  <c r="E888" i="4"/>
  <c r="E889" i="4"/>
  <c r="E890" i="4"/>
  <c r="E891" i="4"/>
  <c r="E892" i="4"/>
  <c r="E893" i="4"/>
  <c r="E894" i="4"/>
  <c r="E895" i="4"/>
  <c r="E896" i="4"/>
  <c r="E897" i="4"/>
  <c r="E898" i="4"/>
  <c r="E899" i="4"/>
  <c r="E900" i="4"/>
  <c r="E901" i="4"/>
  <c r="E902" i="4"/>
  <c r="E903" i="4"/>
  <c r="E904" i="4"/>
  <c r="E905" i="4"/>
  <c r="E906" i="4"/>
  <c r="E907" i="4"/>
  <c r="E908" i="4"/>
  <c r="E909" i="4"/>
  <c r="E910" i="4"/>
  <c r="E911" i="4"/>
  <c r="E912" i="4"/>
  <c r="E913" i="4"/>
  <c r="E914" i="4"/>
  <c r="E915" i="4"/>
  <c r="E916" i="4"/>
  <c r="E917" i="4"/>
  <c r="E918" i="4"/>
  <c r="E919" i="4"/>
  <c r="E920" i="4"/>
  <c r="E921" i="4"/>
  <c r="E922" i="4"/>
  <c r="E923" i="4"/>
  <c r="E924" i="4"/>
  <c r="E925" i="4"/>
  <c r="E926" i="4"/>
  <c r="E927" i="4"/>
  <c r="E928" i="4"/>
  <c r="E929" i="4"/>
  <c r="E930" i="4"/>
  <c r="E931" i="4"/>
  <c r="E932" i="4"/>
  <c r="E933" i="4"/>
  <c r="E934" i="4"/>
  <c r="E935" i="4"/>
  <c r="E936" i="4"/>
  <c r="E937" i="4"/>
  <c r="E938" i="4"/>
  <c r="E939" i="4"/>
  <c r="E940" i="4"/>
  <c r="E941" i="4"/>
  <c r="E942" i="4"/>
  <c r="E943" i="4"/>
  <c r="E944" i="4"/>
  <c r="E945" i="4"/>
  <c r="E946" i="4"/>
  <c r="E947" i="4"/>
  <c r="E948" i="4"/>
  <c r="E949" i="4"/>
  <c r="E950" i="4"/>
  <c r="E951" i="4"/>
  <c r="E952" i="4"/>
  <c r="E953" i="4"/>
  <c r="E954" i="4"/>
  <c r="E955" i="4"/>
  <c r="E956" i="4"/>
  <c r="E957" i="4"/>
  <c r="E958" i="4"/>
  <c r="E959" i="4"/>
  <c r="E960" i="4"/>
  <c r="E961" i="4"/>
  <c r="E962" i="4"/>
  <c r="E963" i="4"/>
  <c r="E964" i="4"/>
  <c r="E965" i="4"/>
  <c r="E966" i="4"/>
  <c r="E967" i="4"/>
  <c r="E968" i="4"/>
  <c r="E969" i="4"/>
  <c r="E970" i="4"/>
  <c r="E971" i="4"/>
  <c r="E972" i="4"/>
  <c r="E973" i="4"/>
  <c r="E974" i="4"/>
  <c r="E975" i="4"/>
  <c r="E976" i="4"/>
  <c r="E977" i="4"/>
  <c r="E978" i="4"/>
  <c r="E979" i="4"/>
  <c r="E980" i="4"/>
  <c r="E981" i="4"/>
  <c r="E982" i="4"/>
  <c r="E983" i="4"/>
  <c r="E984" i="4"/>
  <c r="E985" i="4"/>
  <c r="E986" i="4"/>
  <c r="E987" i="4"/>
  <c r="E988" i="4"/>
  <c r="E989" i="4"/>
  <c r="E990" i="4"/>
  <c r="E991" i="4"/>
  <c r="E992" i="4"/>
  <c r="E993" i="4"/>
  <c r="E994" i="4"/>
  <c r="E995" i="4"/>
  <c r="E996" i="4"/>
  <c r="E997" i="4"/>
  <c r="E998" i="4"/>
  <c r="E999" i="4"/>
  <c r="E1000" i="4"/>
  <c r="E1001" i="4"/>
  <c r="E1002" i="4"/>
  <c r="E2" i="4"/>
  <c r="B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301" i="4"/>
  <c r="B302" i="4"/>
  <c r="B303" i="4"/>
  <c r="B304" i="4"/>
  <c r="B305" i="4"/>
  <c r="B306" i="4"/>
  <c r="B307" i="4"/>
  <c r="B308" i="4"/>
  <c r="B309" i="4"/>
  <c r="B310" i="4"/>
  <c r="B311" i="4"/>
  <c r="B312" i="4"/>
  <c r="B313" i="4"/>
  <c r="B314" i="4"/>
  <c r="B315" i="4"/>
  <c r="B316" i="4"/>
  <c r="B317" i="4"/>
  <c r="B318" i="4"/>
  <c r="B319" i="4"/>
  <c r="B320" i="4"/>
  <c r="B321" i="4"/>
  <c r="B322" i="4"/>
  <c r="B323" i="4"/>
  <c r="B324" i="4"/>
  <c r="B325" i="4"/>
  <c r="B326" i="4"/>
  <c r="B327" i="4"/>
  <c r="B328" i="4"/>
  <c r="B329" i="4"/>
  <c r="B330" i="4"/>
  <c r="B331" i="4"/>
  <c r="B332" i="4"/>
  <c r="B333" i="4"/>
  <c r="B334" i="4"/>
  <c r="B335" i="4"/>
  <c r="B336" i="4"/>
  <c r="B337" i="4"/>
  <c r="B338" i="4"/>
  <c r="B339" i="4"/>
  <c r="B340" i="4"/>
  <c r="B341" i="4"/>
  <c r="B342" i="4"/>
  <c r="B343" i="4"/>
  <c r="B344" i="4"/>
  <c r="B345" i="4"/>
  <c r="B346" i="4"/>
  <c r="B347" i="4"/>
  <c r="B348" i="4"/>
  <c r="B349" i="4"/>
  <c r="B350" i="4"/>
  <c r="B351" i="4"/>
  <c r="B352" i="4"/>
  <c r="B353" i="4"/>
  <c r="B354" i="4"/>
  <c r="B355" i="4"/>
  <c r="B356" i="4"/>
  <c r="B357" i="4"/>
  <c r="B358" i="4"/>
  <c r="B359" i="4"/>
  <c r="B360" i="4"/>
  <c r="B361" i="4"/>
  <c r="B362" i="4"/>
  <c r="B363" i="4"/>
  <c r="B364" i="4"/>
  <c r="B365" i="4"/>
  <c r="B366" i="4"/>
  <c r="B367" i="4"/>
  <c r="B368" i="4"/>
  <c r="B369" i="4"/>
  <c r="B370" i="4"/>
  <c r="B371" i="4"/>
  <c r="B372" i="4"/>
  <c r="B373" i="4"/>
  <c r="B374" i="4"/>
  <c r="B375" i="4"/>
  <c r="B376" i="4"/>
  <c r="B377" i="4"/>
  <c r="B378" i="4"/>
  <c r="B379" i="4"/>
  <c r="B380" i="4"/>
  <c r="B381" i="4"/>
  <c r="B382" i="4"/>
  <c r="B383" i="4"/>
  <c r="B384" i="4"/>
  <c r="B385" i="4"/>
  <c r="B386" i="4"/>
  <c r="B387" i="4"/>
  <c r="B388" i="4"/>
  <c r="B389" i="4"/>
  <c r="B390" i="4"/>
  <c r="B391" i="4"/>
  <c r="B392" i="4"/>
  <c r="B393" i="4"/>
  <c r="B394" i="4"/>
  <c r="B395" i="4"/>
  <c r="B396" i="4"/>
  <c r="B397" i="4"/>
  <c r="B398" i="4"/>
  <c r="B399" i="4"/>
  <c r="B400" i="4"/>
  <c r="B401" i="4"/>
  <c r="B402" i="4"/>
  <c r="B403" i="4"/>
  <c r="B404" i="4"/>
  <c r="B405" i="4"/>
  <c r="B406" i="4"/>
  <c r="B407" i="4"/>
  <c r="B408" i="4"/>
  <c r="B409" i="4"/>
  <c r="B410" i="4"/>
  <c r="B411" i="4"/>
  <c r="B412" i="4"/>
  <c r="B413" i="4"/>
  <c r="B414" i="4"/>
  <c r="B415" i="4"/>
  <c r="B416" i="4"/>
  <c r="B417" i="4"/>
  <c r="B418" i="4"/>
  <c r="B419" i="4"/>
  <c r="B420" i="4"/>
  <c r="B421" i="4"/>
  <c r="B422" i="4"/>
  <c r="B423" i="4"/>
  <c r="B424" i="4"/>
  <c r="B425" i="4"/>
  <c r="B426" i="4"/>
  <c r="B427" i="4"/>
  <c r="B428" i="4"/>
  <c r="B429" i="4"/>
  <c r="B430" i="4"/>
  <c r="B431" i="4"/>
  <c r="B432" i="4"/>
  <c r="B433" i="4"/>
  <c r="B434" i="4"/>
  <c r="B435" i="4"/>
  <c r="B436" i="4"/>
  <c r="B437" i="4"/>
  <c r="B438" i="4"/>
  <c r="B439" i="4"/>
  <c r="B440" i="4"/>
  <c r="B441" i="4"/>
  <c r="B442" i="4"/>
  <c r="B443" i="4"/>
  <c r="B444" i="4"/>
  <c r="B445" i="4"/>
  <c r="B446" i="4"/>
  <c r="B447" i="4"/>
  <c r="B448" i="4"/>
  <c r="B449" i="4"/>
  <c r="B450" i="4"/>
  <c r="B451" i="4"/>
  <c r="B452" i="4"/>
  <c r="B453" i="4"/>
  <c r="B454" i="4"/>
  <c r="B455" i="4"/>
  <c r="B456" i="4"/>
  <c r="B457" i="4"/>
  <c r="B458" i="4"/>
  <c r="B459" i="4"/>
  <c r="B460" i="4"/>
  <c r="B461" i="4"/>
  <c r="B462" i="4"/>
  <c r="B463" i="4"/>
  <c r="B464" i="4"/>
  <c r="B465" i="4"/>
  <c r="B466" i="4"/>
  <c r="B467" i="4"/>
  <c r="B468" i="4"/>
  <c r="B469" i="4"/>
  <c r="B470" i="4"/>
  <c r="B471" i="4"/>
  <c r="B472" i="4"/>
  <c r="B473" i="4"/>
  <c r="B474" i="4"/>
  <c r="B475" i="4"/>
  <c r="B476" i="4"/>
  <c r="B477" i="4"/>
  <c r="B478" i="4"/>
  <c r="B479" i="4"/>
  <c r="B480" i="4"/>
  <c r="B481" i="4"/>
  <c r="B482" i="4"/>
  <c r="B483" i="4"/>
  <c r="B484" i="4"/>
  <c r="B485" i="4"/>
  <c r="B486" i="4"/>
  <c r="B487" i="4"/>
  <c r="B488" i="4"/>
  <c r="B489" i="4"/>
  <c r="B490" i="4"/>
  <c r="B491" i="4"/>
  <c r="B492" i="4"/>
  <c r="B493" i="4"/>
  <c r="B494" i="4"/>
  <c r="B495" i="4"/>
  <c r="B496" i="4"/>
  <c r="B497" i="4"/>
  <c r="B498" i="4"/>
  <c r="B499" i="4"/>
  <c r="B500" i="4"/>
  <c r="B501" i="4"/>
  <c r="B502" i="4"/>
  <c r="B503" i="4"/>
  <c r="B504" i="4"/>
  <c r="B505" i="4"/>
  <c r="B506" i="4"/>
  <c r="B507" i="4"/>
  <c r="B508" i="4"/>
  <c r="B509" i="4"/>
  <c r="B510" i="4"/>
  <c r="B511" i="4"/>
  <c r="B512" i="4"/>
  <c r="B513" i="4"/>
  <c r="B514" i="4"/>
  <c r="B515" i="4"/>
  <c r="B516" i="4"/>
  <c r="B517" i="4"/>
  <c r="B518" i="4"/>
  <c r="B519" i="4"/>
  <c r="B520" i="4"/>
  <c r="B521" i="4"/>
  <c r="B522" i="4"/>
  <c r="B523" i="4"/>
  <c r="B524" i="4"/>
  <c r="B525" i="4"/>
  <c r="B526" i="4"/>
  <c r="B527" i="4"/>
  <c r="B528" i="4"/>
  <c r="B529" i="4"/>
  <c r="B530" i="4"/>
  <c r="B531" i="4"/>
  <c r="B532" i="4"/>
  <c r="B533" i="4"/>
  <c r="B534" i="4"/>
  <c r="B535" i="4"/>
  <c r="B536" i="4"/>
  <c r="B537" i="4"/>
  <c r="B538" i="4"/>
  <c r="B539" i="4"/>
  <c r="B540" i="4"/>
  <c r="B541" i="4"/>
  <c r="B542" i="4"/>
  <c r="B543" i="4"/>
  <c r="B544" i="4"/>
  <c r="B545" i="4"/>
  <c r="B546" i="4"/>
  <c r="B547" i="4"/>
  <c r="B548" i="4"/>
  <c r="B549" i="4"/>
  <c r="B550" i="4"/>
  <c r="B551" i="4"/>
  <c r="B552" i="4"/>
  <c r="B553" i="4"/>
  <c r="B554" i="4"/>
  <c r="B555" i="4"/>
  <c r="B556" i="4"/>
  <c r="B557" i="4"/>
  <c r="B558" i="4"/>
  <c r="B559" i="4"/>
  <c r="B560" i="4"/>
  <c r="B561" i="4"/>
  <c r="B562" i="4"/>
  <c r="B563" i="4"/>
  <c r="B564" i="4"/>
  <c r="B565" i="4"/>
  <c r="B566" i="4"/>
  <c r="B567" i="4"/>
  <c r="B568" i="4"/>
  <c r="B569" i="4"/>
  <c r="B570" i="4"/>
  <c r="B571" i="4"/>
  <c r="B572" i="4"/>
  <c r="B573" i="4"/>
  <c r="B574" i="4"/>
  <c r="B575" i="4"/>
  <c r="B576" i="4"/>
  <c r="B577" i="4"/>
  <c r="B578" i="4"/>
  <c r="B579" i="4"/>
  <c r="B580" i="4"/>
  <c r="B581" i="4"/>
  <c r="B582" i="4"/>
  <c r="B583" i="4"/>
  <c r="B584" i="4"/>
  <c r="B585" i="4"/>
  <c r="B586" i="4"/>
  <c r="B587" i="4"/>
  <c r="B588" i="4"/>
  <c r="B589" i="4"/>
  <c r="B590" i="4"/>
  <c r="B591" i="4"/>
  <c r="B592" i="4"/>
  <c r="B593" i="4"/>
  <c r="B594" i="4"/>
  <c r="B595" i="4"/>
  <c r="B596" i="4"/>
  <c r="B597" i="4"/>
  <c r="B598" i="4"/>
  <c r="B599" i="4"/>
  <c r="B600" i="4"/>
  <c r="B601" i="4"/>
  <c r="B602" i="4"/>
  <c r="B603" i="4"/>
  <c r="B604" i="4"/>
  <c r="B605" i="4"/>
  <c r="B606" i="4"/>
  <c r="B607" i="4"/>
  <c r="B608" i="4"/>
  <c r="B609" i="4"/>
  <c r="B610" i="4"/>
  <c r="B611" i="4"/>
  <c r="B612" i="4"/>
  <c r="B613" i="4"/>
  <c r="B614" i="4"/>
  <c r="B615" i="4"/>
  <c r="B616" i="4"/>
  <c r="B617" i="4"/>
  <c r="B618" i="4"/>
  <c r="B619" i="4"/>
  <c r="B620" i="4"/>
  <c r="B621" i="4"/>
  <c r="B622" i="4"/>
  <c r="B623" i="4"/>
  <c r="B624" i="4"/>
  <c r="B625" i="4"/>
  <c r="B626" i="4"/>
  <c r="B627" i="4"/>
  <c r="B628" i="4"/>
  <c r="B629" i="4"/>
  <c r="B630" i="4"/>
  <c r="B631" i="4"/>
  <c r="B632" i="4"/>
  <c r="B633" i="4"/>
  <c r="B634" i="4"/>
  <c r="B635" i="4"/>
  <c r="B636" i="4"/>
  <c r="B637" i="4"/>
  <c r="B638" i="4"/>
  <c r="B639" i="4"/>
  <c r="B640" i="4"/>
  <c r="B641" i="4"/>
  <c r="B642" i="4"/>
  <c r="B643" i="4"/>
  <c r="B644" i="4"/>
  <c r="B645" i="4"/>
  <c r="B646" i="4"/>
  <c r="B647" i="4"/>
  <c r="B648" i="4"/>
  <c r="B649" i="4"/>
  <c r="B650" i="4"/>
  <c r="B651" i="4"/>
  <c r="B652" i="4"/>
  <c r="B653" i="4"/>
  <c r="B654" i="4"/>
  <c r="B655" i="4"/>
  <c r="B656" i="4"/>
  <c r="B657" i="4"/>
  <c r="B658" i="4"/>
  <c r="B659" i="4"/>
  <c r="B660" i="4"/>
  <c r="B661" i="4"/>
  <c r="B662" i="4"/>
  <c r="B663" i="4"/>
  <c r="B664" i="4"/>
  <c r="B665" i="4"/>
  <c r="B666" i="4"/>
  <c r="B667" i="4"/>
  <c r="B668" i="4"/>
  <c r="B669" i="4"/>
  <c r="B670" i="4"/>
  <c r="B671" i="4"/>
  <c r="B672" i="4"/>
  <c r="B673" i="4"/>
  <c r="B674" i="4"/>
  <c r="B675" i="4"/>
  <c r="B676" i="4"/>
  <c r="B677" i="4"/>
  <c r="B678" i="4"/>
  <c r="B679" i="4"/>
  <c r="B680" i="4"/>
  <c r="B681" i="4"/>
  <c r="B682" i="4"/>
  <c r="B683" i="4"/>
  <c r="B684" i="4"/>
  <c r="B685" i="4"/>
  <c r="B686" i="4"/>
  <c r="B687" i="4"/>
  <c r="B688" i="4"/>
  <c r="B689" i="4"/>
  <c r="B690" i="4"/>
  <c r="B691" i="4"/>
  <c r="B692" i="4"/>
  <c r="B693" i="4"/>
  <c r="B694" i="4"/>
  <c r="B695" i="4"/>
  <c r="B696" i="4"/>
  <c r="B697" i="4"/>
  <c r="B698" i="4"/>
  <c r="B699" i="4"/>
  <c r="B700" i="4"/>
  <c r="B701" i="4"/>
  <c r="B702" i="4"/>
  <c r="B703" i="4"/>
  <c r="B704" i="4"/>
  <c r="B705" i="4"/>
  <c r="B706" i="4"/>
  <c r="B707" i="4"/>
  <c r="B708" i="4"/>
  <c r="B709" i="4"/>
  <c r="B710" i="4"/>
  <c r="B711" i="4"/>
  <c r="B712" i="4"/>
  <c r="B713" i="4"/>
  <c r="B714" i="4"/>
  <c r="B715" i="4"/>
  <c r="B716" i="4"/>
  <c r="B717" i="4"/>
  <c r="B718" i="4"/>
  <c r="B719" i="4"/>
  <c r="B720" i="4"/>
  <c r="B721" i="4"/>
  <c r="B722" i="4"/>
  <c r="B723" i="4"/>
  <c r="B724" i="4"/>
  <c r="B725" i="4"/>
  <c r="B726" i="4"/>
  <c r="B727" i="4"/>
  <c r="B728" i="4"/>
  <c r="B729" i="4"/>
  <c r="B730" i="4"/>
  <c r="B731" i="4"/>
  <c r="B732" i="4"/>
  <c r="B733" i="4"/>
  <c r="B734" i="4"/>
  <c r="B735" i="4"/>
  <c r="B736" i="4"/>
  <c r="B737" i="4"/>
  <c r="B738" i="4"/>
  <c r="B739" i="4"/>
  <c r="B740" i="4"/>
  <c r="B741" i="4"/>
  <c r="B742" i="4"/>
  <c r="B743" i="4"/>
  <c r="B744" i="4"/>
  <c r="B745" i="4"/>
  <c r="B746" i="4"/>
  <c r="B747" i="4"/>
  <c r="B748" i="4"/>
  <c r="B749" i="4"/>
  <c r="B750" i="4"/>
  <c r="B751" i="4"/>
  <c r="B752" i="4"/>
  <c r="B753" i="4"/>
  <c r="B754" i="4"/>
  <c r="B755" i="4"/>
  <c r="B756" i="4"/>
  <c r="B757" i="4"/>
  <c r="B758" i="4"/>
  <c r="B759" i="4"/>
  <c r="B760" i="4"/>
  <c r="B761" i="4"/>
  <c r="B762" i="4"/>
  <c r="B763" i="4"/>
  <c r="B764" i="4"/>
  <c r="B765" i="4"/>
  <c r="B766" i="4"/>
  <c r="B767" i="4"/>
  <c r="B768" i="4"/>
  <c r="B769" i="4"/>
  <c r="B770" i="4"/>
  <c r="B771" i="4"/>
  <c r="B772" i="4"/>
  <c r="B773" i="4"/>
  <c r="B774" i="4"/>
  <c r="B775" i="4"/>
  <c r="B776" i="4"/>
  <c r="B777" i="4"/>
  <c r="B778" i="4"/>
  <c r="B779" i="4"/>
  <c r="B780" i="4"/>
  <c r="B781" i="4"/>
  <c r="B782" i="4"/>
  <c r="B783" i="4"/>
  <c r="B784" i="4"/>
  <c r="B785" i="4"/>
  <c r="B786" i="4"/>
  <c r="B787" i="4"/>
  <c r="B788" i="4"/>
  <c r="B789" i="4"/>
  <c r="B790" i="4"/>
  <c r="B791" i="4"/>
  <c r="B792" i="4"/>
  <c r="B793" i="4"/>
  <c r="B794" i="4"/>
  <c r="B795" i="4"/>
  <c r="B796" i="4"/>
  <c r="B797" i="4"/>
  <c r="B798" i="4"/>
  <c r="B799" i="4"/>
  <c r="B800" i="4"/>
  <c r="B801" i="4"/>
  <c r="B802" i="4"/>
  <c r="B803" i="4"/>
  <c r="B804" i="4"/>
  <c r="B805" i="4"/>
  <c r="B806" i="4"/>
  <c r="B807" i="4"/>
  <c r="B808" i="4"/>
  <c r="B809" i="4"/>
  <c r="B810" i="4"/>
  <c r="B811" i="4"/>
  <c r="B812" i="4"/>
  <c r="B813" i="4"/>
  <c r="B814" i="4"/>
  <c r="B815" i="4"/>
  <c r="B816" i="4"/>
  <c r="B817" i="4"/>
  <c r="B818" i="4"/>
  <c r="B819" i="4"/>
  <c r="B820" i="4"/>
  <c r="B821" i="4"/>
  <c r="B822" i="4"/>
  <c r="B823" i="4"/>
  <c r="B824" i="4"/>
  <c r="B825" i="4"/>
  <c r="B826" i="4"/>
  <c r="B827" i="4"/>
  <c r="B828" i="4"/>
  <c r="B829" i="4"/>
  <c r="B830" i="4"/>
  <c r="B831" i="4"/>
  <c r="B832" i="4"/>
  <c r="B833" i="4"/>
  <c r="B834" i="4"/>
  <c r="B835" i="4"/>
  <c r="B836" i="4"/>
  <c r="B837" i="4"/>
  <c r="B838" i="4"/>
  <c r="B839" i="4"/>
  <c r="B840" i="4"/>
  <c r="B841" i="4"/>
  <c r="B842" i="4"/>
  <c r="B843" i="4"/>
  <c r="B844" i="4"/>
  <c r="B845" i="4"/>
  <c r="B846" i="4"/>
  <c r="B847" i="4"/>
  <c r="B848" i="4"/>
  <c r="B849" i="4"/>
  <c r="B850" i="4"/>
  <c r="B851" i="4"/>
  <c r="B852" i="4"/>
  <c r="B853" i="4"/>
  <c r="B854" i="4"/>
  <c r="B855" i="4"/>
  <c r="B856" i="4"/>
  <c r="B857" i="4"/>
  <c r="B858" i="4"/>
  <c r="B859" i="4"/>
  <c r="B860" i="4"/>
  <c r="B861" i="4"/>
  <c r="B862" i="4"/>
  <c r="B863" i="4"/>
  <c r="B864" i="4"/>
  <c r="B865" i="4"/>
  <c r="B866" i="4"/>
  <c r="B867" i="4"/>
  <c r="B868" i="4"/>
  <c r="B869" i="4"/>
  <c r="B870" i="4"/>
  <c r="B871" i="4"/>
  <c r="B872" i="4"/>
  <c r="B873" i="4"/>
  <c r="B874" i="4"/>
  <c r="B875" i="4"/>
  <c r="B876" i="4"/>
  <c r="B877" i="4"/>
  <c r="B878" i="4"/>
  <c r="B879" i="4"/>
  <c r="B880" i="4"/>
  <c r="B881" i="4"/>
  <c r="B882" i="4"/>
  <c r="B883" i="4"/>
  <c r="B884" i="4"/>
  <c r="B885" i="4"/>
  <c r="B886" i="4"/>
  <c r="B887" i="4"/>
  <c r="B888" i="4"/>
  <c r="B889" i="4"/>
  <c r="B890" i="4"/>
  <c r="B891" i="4"/>
  <c r="B892" i="4"/>
  <c r="B893" i="4"/>
  <c r="B894" i="4"/>
  <c r="B895" i="4"/>
  <c r="B896" i="4"/>
  <c r="B897" i="4"/>
  <c r="B898" i="4"/>
  <c r="B899" i="4"/>
  <c r="B900" i="4"/>
  <c r="B901" i="4"/>
  <c r="B902" i="4"/>
  <c r="B903" i="4"/>
  <c r="B904" i="4"/>
  <c r="B905" i="4"/>
  <c r="B906" i="4"/>
  <c r="B907" i="4"/>
  <c r="B908" i="4"/>
  <c r="B909" i="4"/>
  <c r="B910" i="4"/>
  <c r="B911" i="4"/>
  <c r="B912" i="4"/>
  <c r="B913" i="4"/>
  <c r="B914" i="4"/>
  <c r="B915" i="4"/>
  <c r="B916" i="4"/>
  <c r="B917" i="4"/>
  <c r="B918" i="4"/>
  <c r="B919" i="4"/>
  <c r="B920" i="4"/>
  <c r="B921" i="4"/>
  <c r="B922" i="4"/>
  <c r="B923" i="4"/>
  <c r="B924" i="4"/>
  <c r="B925" i="4"/>
  <c r="B926" i="4"/>
  <c r="B927" i="4"/>
  <c r="B928" i="4"/>
  <c r="B929" i="4"/>
  <c r="B930" i="4"/>
  <c r="B931" i="4"/>
  <c r="B932" i="4"/>
  <c r="B933" i="4"/>
  <c r="B934" i="4"/>
  <c r="B935" i="4"/>
  <c r="B936" i="4"/>
  <c r="B937" i="4"/>
  <c r="B938" i="4"/>
  <c r="B939" i="4"/>
  <c r="B940" i="4"/>
  <c r="B941" i="4"/>
  <c r="B942" i="4"/>
  <c r="B943" i="4"/>
  <c r="B944" i="4"/>
  <c r="B945" i="4"/>
  <c r="B946" i="4"/>
  <c r="B947" i="4"/>
  <c r="B948" i="4"/>
  <c r="B949" i="4"/>
  <c r="B950" i="4"/>
  <c r="B951" i="4"/>
  <c r="B952" i="4"/>
  <c r="B953" i="4"/>
  <c r="B954" i="4"/>
  <c r="B955" i="4"/>
  <c r="B956" i="4"/>
  <c r="B957" i="4"/>
  <c r="B958" i="4"/>
  <c r="B959" i="4"/>
  <c r="B960" i="4"/>
  <c r="B961" i="4"/>
  <c r="B962" i="4"/>
  <c r="B963" i="4"/>
  <c r="B964" i="4"/>
  <c r="B965" i="4"/>
  <c r="B966" i="4"/>
  <c r="B967" i="4"/>
  <c r="B968" i="4"/>
  <c r="B969" i="4"/>
  <c r="B970" i="4"/>
  <c r="B971" i="4"/>
  <c r="B972" i="4"/>
  <c r="B973" i="4"/>
  <c r="B974" i="4"/>
  <c r="B975" i="4"/>
  <c r="B976" i="4"/>
  <c r="B977" i="4"/>
  <c r="B978" i="4"/>
  <c r="B979" i="4"/>
  <c r="B980" i="4"/>
  <c r="B981" i="4"/>
  <c r="B982" i="4"/>
  <c r="B983" i="4"/>
  <c r="B984" i="4"/>
  <c r="B985" i="4"/>
  <c r="B986" i="4"/>
  <c r="B987" i="4"/>
  <c r="B988" i="4"/>
  <c r="B989" i="4"/>
  <c r="B990" i="4"/>
  <c r="B991" i="4"/>
  <c r="B992" i="4"/>
  <c r="B993" i="4"/>
  <c r="B994" i="4"/>
  <c r="B995" i="4"/>
  <c r="B996" i="4"/>
  <c r="B997" i="4"/>
  <c r="B998" i="4"/>
  <c r="B999" i="4"/>
  <c r="B1000" i="4"/>
  <c r="B1001" i="4"/>
  <c r="B1002" i="4"/>
  <c r="B2" i="4"/>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2" i="1"/>
  <c r="B11" i="3" l="1"/>
  <c r="B4" i="3"/>
  <c r="B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 r="B1001" i="1"/>
  <c r="B1002" i="1"/>
  <c r="B2" i="1"/>
  <c r="B16" i="2" l="1"/>
  <c r="C5" i="3"/>
  <c r="D5" i="3"/>
  <c r="E5" i="3"/>
  <c r="E12" i="3"/>
  <c r="C12" i="3"/>
  <c r="D12" i="3"/>
  <c r="B34" i="2"/>
  <c r="B22" i="2"/>
  <c r="B28" i="2" l="1"/>
</calcChain>
</file>

<file path=xl/sharedStrings.xml><?xml version="1.0" encoding="utf-8"?>
<sst xmlns="http://schemas.openxmlformats.org/spreadsheetml/2006/main" count="37" uniqueCount="28">
  <si>
    <t>% discharged with ESD</t>
  </si>
  <si>
    <t>Current</t>
  </si>
  <si>
    <t>1 year NHS</t>
  </si>
  <si>
    <t>1 year social care</t>
  </si>
  <si>
    <t>Cost to team</t>
  </si>
  <si>
    <t>Health Economics Early Supported Discharge Tool</t>
  </si>
  <si>
    <t>Purpose of tool</t>
  </si>
  <si>
    <t xml:space="preserve">SSNAP has reported on quality of care measures since 2013. The aim of this tool is to illustrate the opportunity to save health and social care costs for your cohort of patients and provide financial management information to complement quality of care information from SSNAP. </t>
  </si>
  <si>
    <t>Data Box</t>
  </si>
  <si>
    <t>Scenario 1: Current situation</t>
  </si>
  <si>
    <t xml:space="preserve">Scenario 2: What if you discharged 40.0% with ESD? </t>
  </si>
  <si>
    <t>Scenario 2</t>
  </si>
  <si>
    <t>Scenario 3</t>
  </si>
  <si>
    <t>Scenario 4: What if you change the percentage discharged with ESD?</t>
  </si>
  <si>
    <t xml:space="preserve">Change the percentage discharged with ESD to: </t>
  </si>
  <si>
    <t xml:space="preserve">Scenario 3: What if you discharged 60.0% with ESD? </t>
  </si>
  <si>
    <t>Scenario 4</t>
  </si>
  <si>
    <t>Description of variable (Reference)</t>
  </si>
  <si>
    <t>Discharged alive (K22.1)</t>
  </si>
  <si>
    <t>% discharged with ESD (K22.3)</t>
  </si>
  <si>
    <t>Note: Some of the values in the Data Box have been restricted to certain values to avoid unrealistic results. The restrictions are:
A minimum of 20 patients must be entered
The percentage discharged with ESD must be between 0% and 100%</t>
  </si>
  <si>
    <t>More information about the model can be found in the 'Further details' tab</t>
  </si>
  <si>
    <t>Go to 'Further details' tab</t>
  </si>
  <si>
    <t>SSNAP Health Economics Early Supported Discharge tool</t>
  </si>
  <si>
    <t>Number of patients</t>
  </si>
  <si>
    <t>Scenario 2: 40% discharged with ESD</t>
  </si>
  <si>
    <t>Scenario 3: 60% discharged with ESD</t>
  </si>
  <si>
    <t>Version 1.0 (August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</si>
</sst>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0.0%"/>
    <numFmt numFmtId="165" formatCode="_(* #,##0.00_);_(* \(#,##0.00\);_(* &quot;-&quot;??_);_(@_)"/>
    <numFmt numFmtId="166" formatCode="_(&quot;£&quot;* #,##0.00_);_(&quot;£&quot;* \(#,##0.00\);_(&quot;£&quot;* &quot;-&quot;??_);_(@_)"/>
    <numFmt numFmtId="167" formatCode="_(&quot;$&quot;* #,##0.00_);_(&quot;$&quot;* \(#,##0.00\);_(&quot;$&quot;* &quot;-&quot;??_);_(@_)"/>
  </numFmts>
  <fonts count="35"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sz val="36"/>
      <color theme="1"/>
      <name val="Calibri"/>
      <family val="2"/>
      <scheme val="minor"/>
    </font>
    <font>
      <u/>
      <sz val="20"/>
      <color theme="1"/>
      <name val="Calibri"/>
      <family val="2"/>
      <scheme val="minor"/>
    </font>
    <font>
      <b/>
      <sz val="20"/>
      <color rgb="FFFF0000"/>
      <name val="Calibri"/>
      <family val="2"/>
      <scheme val="minor"/>
    </font>
    <font>
      <sz val="12"/>
      <name val="Calibri"/>
      <family val="2"/>
      <scheme val="minor"/>
    </font>
    <font>
      <u/>
      <sz val="11"/>
      <color theme="10"/>
      <name val="Calibri"/>
      <family val="2"/>
      <scheme val="minor"/>
    </font>
    <font>
      <b/>
      <sz val="2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1"/>
      <color theme="1"/>
      <name val="Arial"/>
      <family val="2"/>
    </font>
    <font>
      <sz val="10"/>
      <name val="Arial"/>
      <family val="2"/>
    </font>
    <font>
      <sz val="10"/>
      <name val="Tahom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theme="10"/>
      <name val="Arial"/>
      <family val="2"/>
    </font>
    <font>
      <u/>
      <sz val="11"/>
      <color theme="10"/>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color theme="1"/>
      <name val="Arial"/>
      <family val="2"/>
    </font>
    <font>
      <sz val="11"/>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28">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s>
  <borders count="21">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37">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1" fillId="17"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4" borderId="0" applyNumberFormat="0" applyBorder="0" applyAlignment="0" applyProtection="0"/>
    <xf numFmtId="0" fontId="12" fillId="8" borderId="0" applyNumberFormat="0" applyBorder="0" applyAlignment="0" applyProtection="0"/>
    <xf numFmtId="0" fontId="13" fillId="12" borderId="12" applyNumberFormat="0" applyAlignment="0" applyProtection="0"/>
    <xf numFmtId="0" fontId="14" fillId="25" borderId="13" applyNumberFormat="0" applyAlignment="0" applyProtection="0"/>
    <xf numFmtId="43" fontId="1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43" fontId="15" fillId="0" borderId="0" applyFont="0" applyFill="0" applyBorder="0" applyAlignment="0" applyProtection="0"/>
    <xf numFmtId="165" fontId="17"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7"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165" fontId="16" fillId="0" borderId="0" applyFont="0" applyFill="0" applyBorder="0" applyAlignment="0" applyProtection="0"/>
    <xf numFmtId="43" fontId="16" fillId="0" borderId="0" applyFont="0" applyFill="0" applyBorder="0" applyAlignment="0" applyProtection="0"/>
    <xf numFmtId="165" fontId="15" fillId="0" borderId="0" applyFont="0" applyFill="0" applyBorder="0" applyAlignment="0" applyProtection="0"/>
    <xf numFmtId="44" fontId="15" fillId="0" borderId="0" applyFont="0" applyFill="0" applyBorder="0" applyAlignment="0" applyProtection="0"/>
    <xf numFmtId="166" fontId="16" fillId="0" borderId="0" applyFont="0" applyFill="0" applyBorder="0" applyAlignment="0" applyProtection="0"/>
    <xf numFmtId="44" fontId="16" fillId="0" borderId="0" applyFont="0" applyFill="0" applyBorder="0" applyAlignment="0" applyProtection="0"/>
    <xf numFmtId="167" fontId="17" fillId="0" borderId="0" applyFont="0" applyFill="0" applyBorder="0" applyAlignment="0" applyProtection="0"/>
    <xf numFmtId="166" fontId="15" fillId="0" borderId="0" applyFont="0" applyFill="0" applyBorder="0" applyAlignment="0" applyProtection="0"/>
    <xf numFmtId="44" fontId="1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0" fontId="18" fillId="0" borderId="0" applyNumberFormat="0" applyFill="0" applyBorder="0" applyAlignment="0" applyProtection="0"/>
    <xf numFmtId="0" fontId="2" fillId="0" borderId="0" applyNumberFormat="0" applyFill="0" applyBorder="0" applyAlignment="0" applyProtection="0"/>
    <xf numFmtId="0" fontId="19" fillId="9" borderId="0" applyNumberFormat="0" applyBorder="0" applyAlignment="0" applyProtection="0"/>
    <xf numFmtId="0" fontId="20" fillId="0" borderId="14" applyNumberFormat="0" applyFill="0" applyAlignment="0" applyProtection="0"/>
    <xf numFmtId="0" fontId="21" fillId="0" borderId="15" applyNumberFormat="0" applyFill="0" applyAlignment="0" applyProtection="0"/>
    <xf numFmtId="0" fontId="22" fillId="0" borderId="16"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8"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12" borderId="12" applyNumberFormat="0" applyAlignment="0" applyProtection="0"/>
    <xf numFmtId="0" fontId="27" fillId="0" borderId="17" applyNumberFormat="0" applyFill="0" applyAlignment="0" applyProtection="0"/>
    <xf numFmtId="0" fontId="28" fillId="26"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0" fontId="1" fillId="0" borderId="0"/>
    <xf numFmtId="0" fontId="15" fillId="0" borderId="0"/>
    <xf numFmtId="0" fontId="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9" fillId="0" borderId="0"/>
    <xf numFmtId="0" fontId="16" fillId="0" borderId="0"/>
    <xf numFmtId="0" fontId="16" fillId="0" borderId="0"/>
    <xf numFmtId="0" fontId="1"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6" fillId="0" borderId="0"/>
    <xf numFmtId="0" fontId="16" fillId="0" borderId="0"/>
    <xf numFmtId="0" fontId="16" fillId="0" borderId="0"/>
    <xf numFmtId="0" fontId="16" fillId="0" borderId="0"/>
    <xf numFmtId="0" fontId="16" fillId="0" borderId="0"/>
    <xf numFmtId="0" fontId="29" fillId="0" borderId="0"/>
    <xf numFmtId="0" fontId="30" fillId="0" borderId="0"/>
    <xf numFmtId="0" fontId="15"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6" fillId="0" borderId="0"/>
    <xf numFmtId="0" fontId="16" fillId="0" borderId="0"/>
    <xf numFmtId="0" fontId="16"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6" fillId="0" borderId="0"/>
    <xf numFmtId="0" fontId="1" fillId="0" borderId="0"/>
    <xf numFmtId="0" fontId="16" fillId="0" borderId="0"/>
    <xf numFmtId="0" fontId="16" fillId="0" borderId="0"/>
    <xf numFmtId="0" fontId="1" fillId="0" borderId="0"/>
    <xf numFmtId="0" fontId="1" fillId="0" borderId="0"/>
    <xf numFmtId="0" fontId="1" fillId="0" borderId="0"/>
    <xf numFmtId="0" fontId="1" fillId="0" borderId="0"/>
    <xf numFmtId="0" fontId="16" fillId="0" borderId="0"/>
    <xf numFmtId="0" fontId="16" fillId="0" borderId="0"/>
    <xf numFmtId="0" fontId="1" fillId="0" borderId="0"/>
    <xf numFmtId="0" fontId="1" fillId="0" borderId="0"/>
    <xf numFmtId="0" fontId="1" fillId="0" borderId="0"/>
    <xf numFmtId="0" fontId="1" fillId="0" borderId="0"/>
    <xf numFmtId="0" fontId="16" fillId="0" borderId="0"/>
    <xf numFmtId="0" fontId="1" fillId="0" borderId="0"/>
    <xf numFmtId="0" fontId="1" fillId="0" borderId="0"/>
    <xf numFmtId="0" fontId="16" fillId="0" borderId="0"/>
    <xf numFmtId="0" fontId="15" fillId="0" borderId="0"/>
    <xf numFmtId="0" fontId="16" fillId="0" borderId="0"/>
    <xf numFmtId="0" fontId="1" fillId="0" borderId="0"/>
    <xf numFmtId="0" fontId="1" fillId="0" borderId="0"/>
    <xf numFmtId="0" fontId="16" fillId="27" borderId="18" applyNumberFormat="0" applyFont="0" applyAlignment="0" applyProtection="0"/>
    <xf numFmtId="0" fontId="16" fillId="27" borderId="18" applyNumberFormat="0" applyFont="0" applyAlignment="0" applyProtection="0"/>
    <xf numFmtId="0" fontId="31" fillId="12" borderId="19" applyNumberFormat="0" applyAlignment="0" applyProtection="0"/>
    <xf numFmtId="9" fontId="15"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0" fontId="32" fillId="0" borderId="0" applyNumberFormat="0" applyFill="0" applyBorder="0" applyAlignment="0" applyProtection="0"/>
    <xf numFmtId="0" fontId="33" fillId="0" borderId="20" applyNumberFormat="0" applyFill="0" applyAlignment="0" applyProtection="0"/>
    <xf numFmtId="0" fontId="34" fillId="0" borderId="0" applyNumberFormat="0" applyFill="0" applyBorder="0" applyAlignment="0" applyProtection="0"/>
  </cellStyleXfs>
  <cellXfs count="41">
    <xf numFmtId="0" fontId="0" fillId="0" borderId="0" xfId="0"/>
    <xf numFmtId="0" fontId="3" fillId="0" borderId="0" xfId="0" applyFont="1"/>
    <xf numFmtId="9" fontId="3" fillId="2" borderId="3" xfId="1" applyFont="1" applyFill="1" applyBorder="1" applyAlignment="1" applyProtection="1">
      <alignment horizontal="center" vertical="center"/>
      <protection locked="0" hidden="1"/>
    </xf>
    <xf numFmtId="0" fontId="9" fillId="0" borderId="0" xfId="0" applyFont="1"/>
    <xf numFmtId="0" fontId="0" fillId="0" borderId="0" xfId="0" applyNumberFormat="1" applyFont="1" applyAlignment="1">
      <alignment horizontal="left" vertical="center" wrapText="1"/>
    </xf>
    <xf numFmtId="0" fontId="3" fillId="4" borderId="6" xfId="0" applyFont="1" applyFill="1" applyBorder="1" applyAlignment="1" applyProtection="1">
      <alignment vertical="center"/>
      <protection locked="0" hidden="1"/>
    </xf>
    <xf numFmtId="0" fontId="3" fillId="4" borderId="11" xfId="0" applyFont="1" applyFill="1" applyBorder="1" applyAlignment="1" applyProtection="1">
      <alignment vertical="center"/>
      <protection locked="0" hidden="1"/>
    </xf>
    <xf numFmtId="0" fontId="3" fillId="4" borderId="7" xfId="0" applyFont="1" applyFill="1" applyBorder="1" applyAlignment="1" applyProtection="1">
      <alignment vertical="center"/>
      <protection locked="0" hidden="1"/>
    </xf>
    <xf numFmtId="0" fontId="0" fillId="2" borderId="3" xfId="0" applyFill="1" applyBorder="1" applyProtection="1">
      <protection locked="0" hidden="1"/>
    </xf>
    <xf numFmtId="164" fontId="0" fillId="2" borderId="5" xfId="0" applyNumberFormat="1" applyFill="1" applyBorder="1" applyProtection="1">
      <protection locked="0" hidden="1"/>
    </xf>
    <xf numFmtId="0" fontId="0" fillId="0" borderId="0" xfId="0" applyProtection="1">
      <protection hidden="1"/>
    </xf>
    <xf numFmtId="0" fontId="6" fillId="0" borderId="0" xfId="0" applyFont="1" applyBorder="1" applyAlignment="1" applyProtection="1">
      <alignment horizontal="center"/>
      <protection hidden="1"/>
    </xf>
    <xf numFmtId="0" fontId="0" fillId="0" borderId="0" xfId="0" applyAlignment="1" applyProtection="1">
      <alignment horizontal="left" vertical="top" wrapText="1"/>
      <protection hidden="1"/>
    </xf>
    <xf numFmtId="0" fontId="0" fillId="3" borderId="2" xfId="0" applyFill="1" applyBorder="1" applyProtection="1">
      <protection hidden="1"/>
    </xf>
    <xf numFmtId="0" fontId="0" fillId="3" borderId="9" xfId="0" applyFill="1" applyBorder="1" applyProtection="1">
      <protection hidden="1"/>
    </xf>
    <xf numFmtId="0" fontId="0" fillId="3" borderId="4" xfId="0" applyFill="1" applyBorder="1" applyProtection="1">
      <protection hidden="1"/>
    </xf>
    <xf numFmtId="0" fontId="0" fillId="3" borderId="1" xfId="0" applyFill="1" applyBorder="1" applyProtection="1">
      <protection hidden="1"/>
    </xf>
    <xf numFmtId="0" fontId="0" fillId="0" borderId="0" xfId="0" applyBorder="1" applyAlignment="1" applyProtection="1">
      <alignment horizontal="left" vertical="top" wrapText="1"/>
      <protection hidden="1"/>
    </xf>
    <xf numFmtId="0" fontId="0" fillId="0" borderId="4" xfId="0"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5" xfId="0" applyBorder="1" applyAlignment="1" applyProtection="1">
      <alignment horizontal="left" vertical="top" wrapText="1"/>
      <protection hidden="1"/>
    </xf>
    <xf numFmtId="0" fontId="0" fillId="5" borderId="2" xfId="0" applyFont="1" applyFill="1" applyBorder="1" applyAlignment="1" applyProtection="1">
      <alignment horizontal="left" vertical="center"/>
      <protection hidden="1"/>
    </xf>
    <xf numFmtId="0" fontId="0" fillId="5" borderId="9" xfId="0" applyFont="1" applyFill="1" applyBorder="1" applyAlignment="1" applyProtection="1">
      <alignment horizontal="left" vertical="center"/>
      <protection hidden="1"/>
    </xf>
    <xf numFmtId="0" fontId="0" fillId="0" borderId="0" xfId="0" applyBorder="1" applyAlignment="1" applyProtection="1">
      <alignment wrapText="1"/>
      <protection hidden="1"/>
    </xf>
    <xf numFmtId="0" fontId="3" fillId="4" borderId="6"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vertical="center"/>
      <protection hidden="1"/>
    </xf>
    <xf numFmtId="0" fontId="3" fillId="4" borderId="7" xfId="0" applyFont="1" applyFill="1" applyBorder="1" applyAlignment="1" applyProtection="1">
      <alignment horizontal="center" vertical="center"/>
      <protection hidden="1"/>
    </xf>
    <xf numFmtId="0" fontId="0" fillId="0" borderId="2" xfId="0" applyBorder="1" applyAlignment="1" applyProtection="1">
      <alignment horizontal="left" vertical="top" wrapText="1"/>
      <protection hidden="1"/>
    </xf>
    <xf numFmtId="0" fontId="0" fillId="0" borderId="9" xfId="0" applyBorder="1" applyAlignment="1" applyProtection="1">
      <alignment horizontal="left" vertical="top" wrapText="1"/>
      <protection hidden="1"/>
    </xf>
    <xf numFmtId="0" fontId="0" fillId="0" borderId="3" xfId="0" applyBorder="1" applyAlignment="1" applyProtection="1">
      <alignment horizontal="left" vertical="top" wrapText="1"/>
      <protection hidden="1"/>
    </xf>
    <xf numFmtId="0" fontId="0" fillId="0" borderId="8" xfId="0" applyBorder="1" applyAlignment="1" applyProtection="1">
      <alignment horizontal="left" vertical="top" wrapText="1"/>
      <protection hidden="1"/>
    </xf>
    <xf numFmtId="0" fontId="0" fillId="0" borderId="0" xfId="0" applyBorder="1" applyAlignment="1" applyProtection="1">
      <alignment horizontal="left" vertical="top" wrapText="1"/>
      <protection hidden="1"/>
    </xf>
    <xf numFmtId="0" fontId="0" fillId="0" borderId="10" xfId="0" applyBorder="1" applyAlignment="1" applyProtection="1">
      <alignment horizontal="left" vertical="top" wrapText="1"/>
      <protection hidden="1"/>
    </xf>
    <xf numFmtId="0" fontId="0" fillId="0" borderId="0" xfId="0" applyAlignment="1" applyProtection="1">
      <alignment horizontal="left"/>
      <protection hidden="1"/>
    </xf>
    <xf numFmtId="0" fontId="8" fillId="0" borderId="0" xfId="2" applyAlignment="1" applyProtection="1">
      <alignment horizontal="left"/>
      <protection hidden="1"/>
    </xf>
    <xf numFmtId="0" fontId="4" fillId="0" borderId="0" xfId="0" applyFont="1" applyAlignment="1" applyProtection="1">
      <alignment horizontal="center" vertical="top"/>
      <protection hidden="1"/>
    </xf>
    <xf numFmtId="0" fontId="5" fillId="0" borderId="0" xfId="0" applyFont="1" applyAlignment="1" applyProtection="1">
      <alignment horizontal="left"/>
      <protection hidden="1"/>
    </xf>
    <xf numFmtId="0" fontId="0" fillId="0" borderId="0" xfId="0" applyAlignment="1" applyProtection="1">
      <alignment horizontal="left" vertical="top" wrapText="1"/>
      <protection hidden="1"/>
    </xf>
    <xf numFmtId="0" fontId="7" fillId="6" borderId="6" xfId="0" applyFont="1" applyFill="1" applyBorder="1" applyAlignment="1" applyProtection="1">
      <alignment horizontal="left"/>
      <protection hidden="1"/>
    </xf>
    <xf numFmtId="0" fontId="7" fillId="6" borderId="11" xfId="0" applyFont="1" applyFill="1" applyBorder="1" applyAlignment="1" applyProtection="1">
      <alignment horizontal="left"/>
      <protection hidden="1"/>
    </xf>
    <xf numFmtId="0" fontId="7" fillId="6" borderId="7" xfId="0" applyFont="1" applyFill="1" applyBorder="1" applyAlignment="1" applyProtection="1">
      <alignment horizontal="left"/>
      <protection hidden="1"/>
    </xf>
  </cellXfs>
  <cellStyles count="237">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Comma 2" xfId="30"/>
    <cellStyle name="Comma 2 2" xfId="31"/>
    <cellStyle name="Comma 2 2 2" xfId="32"/>
    <cellStyle name="Comma 2 2 3" xfId="33"/>
    <cellStyle name="Comma 2 3" xfId="34"/>
    <cellStyle name="Comma 2 4" xfId="35"/>
    <cellStyle name="Comma 3" xfId="36"/>
    <cellStyle name="Comma 3 2" xfId="37"/>
    <cellStyle name="Comma 3 3" xfId="38"/>
    <cellStyle name="Comma 3 4" xfId="39"/>
    <cellStyle name="Comma 3 5" xfId="40"/>
    <cellStyle name="Comma 4" xfId="41"/>
    <cellStyle name="Comma 4 2" xfId="42"/>
    <cellStyle name="Comma 4 3" xfId="43"/>
    <cellStyle name="Comma 5" xfId="44"/>
    <cellStyle name="Currency 2" xfId="45"/>
    <cellStyle name="Currency 2 2" xfId="46"/>
    <cellStyle name="Currency 2 3" xfId="47"/>
    <cellStyle name="Currency 3" xfId="48"/>
    <cellStyle name="Currency 3 2" xfId="49"/>
    <cellStyle name="Currency 3 3" xfId="50"/>
    <cellStyle name="Currency 4" xfId="51"/>
    <cellStyle name="Currency 4 2" xfId="52"/>
    <cellStyle name="Currency 5" xfId="53"/>
    <cellStyle name="Explanatory Text 2" xfId="54"/>
    <cellStyle name="Explanatory Text 3" xfId="55"/>
    <cellStyle name="Good 2" xfId="56"/>
    <cellStyle name="Heading 1 2" xfId="57"/>
    <cellStyle name="Heading 2 2" xfId="58"/>
    <cellStyle name="Heading 3 2" xfId="59"/>
    <cellStyle name="Heading 4 2" xfId="60"/>
    <cellStyle name="Hyperlink" xfId="2" builtinId="8"/>
    <cellStyle name="Hyperlink 2" xfId="61"/>
    <cellStyle name="Hyperlink 2 2" xfId="62"/>
    <cellStyle name="Hyperlink 2 3" xfId="63"/>
    <cellStyle name="Hyperlink 3" xfId="64"/>
    <cellStyle name="Hyperlink 3 2" xfId="65"/>
    <cellStyle name="Hyperlink 3 3" xfId="66"/>
    <cellStyle name="Hyperlink 4" xfId="67"/>
    <cellStyle name="Input 2" xfId="68"/>
    <cellStyle name="Linked Cell 2" xfId="69"/>
    <cellStyle name="Neutral 2" xfId="70"/>
    <cellStyle name="Normal" xfId="0" builtinId="0"/>
    <cellStyle name="Normal 10" xfId="71"/>
    <cellStyle name="Normal 11" xfId="72"/>
    <cellStyle name="Normal 12" xfId="73"/>
    <cellStyle name="Normal 13" xfId="74"/>
    <cellStyle name="Normal 14" xfId="75"/>
    <cellStyle name="Normal 15" xfId="76"/>
    <cellStyle name="Normal 16" xfId="77"/>
    <cellStyle name="Normal 17" xfId="78"/>
    <cellStyle name="Normal 18" xfId="79"/>
    <cellStyle name="Normal 19" xfId="80"/>
    <cellStyle name="Normal 2" xfId="81"/>
    <cellStyle name="Normal 2 10" xfId="82"/>
    <cellStyle name="Normal 2 11" xfId="83"/>
    <cellStyle name="Normal 2 12" xfId="84"/>
    <cellStyle name="Normal 2 13" xfId="85"/>
    <cellStyle name="Normal 2 14" xfId="86"/>
    <cellStyle name="Normal 2 15" xfId="87"/>
    <cellStyle name="Normal 2 16" xfId="88"/>
    <cellStyle name="Normal 2 17" xfId="89"/>
    <cellStyle name="Normal 2 18" xfId="90"/>
    <cellStyle name="Normal 2 19" xfId="91"/>
    <cellStyle name="Normal 2 2" xfId="92"/>
    <cellStyle name="Normal 2 2 2" xfId="93"/>
    <cellStyle name="Normal 2 20" xfId="94"/>
    <cellStyle name="Normal 2 21" xfId="95"/>
    <cellStyle name="Normal 2 22" xfId="96"/>
    <cellStyle name="Normal 2 23" xfId="97"/>
    <cellStyle name="Normal 2 24" xfId="98"/>
    <cellStyle name="Normal 2 25" xfId="99"/>
    <cellStyle name="Normal 2 26" xfId="100"/>
    <cellStyle name="Normal 2 27" xfId="101"/>
    <cellStyle name="Normal 2 28" xfId="102"/>
    <cellStyle name="Normal 2 29" xfId="103"/>
    <cellStyle name="Normal 2 3" xfId="104"/>
    <cellStyle name="Normal 2 3 2" xfId="105"/>
    <cellStyle name="Normal 2 3 3" xfId="106"/>
    <cellStyle name="Normal 2 30" xfId="107"/>
    <cellStyle name="Normal 2 31" xfId="108"/>
    <cellStyle name="Normal 2 32" xfId="109"/>
    <cellStyle name="Normal 2 33" xfId="110"/>
    <cellStyle name="Normal 2 34" xfId="111"/>
    <cellStyle name="Normal 2 35" xfId="112"/>
    <cellStyle name="Normal 2 36" xfId="113"/>
    <cellStyle name="Normal 2 36 2" xfId="114"/>
    <cellStyle name="Normal 2 37" xfId="115"/>
    <cellStyle name="Normal 2 38" xfId="116"/>
    <cellStyle name="Normal 2 4" xfId="117"/>
    <cellStyle name="Normal 2 5" xfId="118"/>
    <cellStyle name="Normal 2 6" xfId="119"/>
    <cellStyle name="Normal 2 7" xfId="120"/>
    <cellStyle name="Normal 2 8" xfId="121"/>
    <cellStyle name="Normal 2 9" xfId="122"/>
    <cellStyle name="Normal 20" xfId="123"/>
    <cellStyle name="Normal 21" xfId="124"/>
    <cellStyle name="Normal 22" xfId="125"/>
    <cellStyle name="Normal 23" xfId="126"/>
    <cellStyle name="Normal 24" xfId="127"/>
    <cellStyle name="Normal 25" xfId="128"/>
    <cellStyle name="Normal 26" xfId="129"/>
    <cellStyle name="Normal 27" xfId="130"/>
    <cellStyle name="Normal 28" xfId="131"/>
    <cellStyle name="Normal 29" xfId="132"/>
    <cellStyle name="Normal 29 2" xfId="133"/>
    <cellStyle name="Normal 3" xfId="134"/>
    <cellStyle name="Normal 3 2" xfId="135"/>
    <cellStyle name="Normal 3 3" xfId="136"/>
    <cellStyle name="Normal 3 4" xfId="137"/>
    <cellStyle name="Normal 30" xfId="138"/>
    <cellStyle name="Normal 30 2" xfId="139"/>
    <cellStyle name="Normal 31" xfId="140"/>
    <cellStyle name="Normal 31 2" xfId="141"/>
    <cellStyle name="Normal 32" xfId="142"/>
    <cellStyle name="Normal 32 2" xfId="143"/>
    <cellStyle name="Normal 33" xfId="144"/>
    <cellStyle name="Normal 33 2" xfId="145"/>
    <cellStyle name="Normal 34" xfId="146"/>
    <cellStyle name="Normal 35" xfId="147"/>
    <cellStyle name="Normal 36" xfId="148"/>
    <cellStyle name="Normal 37" xfId="149"/>
    <cellStyle name="Normal 38" xfId="150"/>
    <cellStyle name="Normal 39" xfId="151"/>
    <cellStyle name="Normal 4" xfId="152"/>
    <cellStyle name="Normal 4 2" xfId="153"/>
    <cellStyle name="Normal 4 3" xfId="154"/>
    <cellStyle name="Normal 4 4" xfId="155"/>
    <cellStyle name="Normal 40" xfId="156"/>
    <cellStyle name="Normal 40 2" xfId="157"/>
    <cellStyle name="Normal 41" xfId="158"/>
    <cellStyle name="Normal 41 2" xfId="159"/>
    <cellStyle name="Normal 42" xfId="160"/>
    <cellStyle name="Normal 42 2" xfId="161"/>
    <cellStyle name="Normal 43" xfId="162"/>
    <cellStyle name="Normal 43 2" xfId="163"/>
    <cellStyle name="Normal 44" xfId="164"/>
    <cellStyle name="Normal 44 2" xfId="165"/>
    <cellStyle name="Normal 45" xfId="166"/>
    <cellStyle name="Normal 46" xfId="167"/>
    <cellStyle name="Normal 46 2" xfId="168"/>
    <cellStyle name="Normal 47" xfId="169"/>
    <cellStyle name="Normal 47 2" xfId="170"/>
    <cellStyle name="Normal 48" xfId="171"/>
    <cellStyle name="Normal 48 2" xfId="172"/>
    <cellStyle name="Normal 49" xfId="173"/>
    <cellStyle name="Normal 49 2" xfId="174"/>
    <cellStyle name="Normal 5" xfId="175"/>
    <cellStyle name="Normal 5 2" xfId="176"/>
    <cellStyle name="Normal 5 2 2" xfId="177"/>
    <cellStyle name="Normal 5 3" xfId="178"/>
    <cellStyle name="Normal 5 3 2" xfId="179"/>
    <cellStyle name="Normal 50" xfId="180"/>
    <cellStyle name="Normal 50 2" xfId="181"/>
    <cellStyle name="Normal 51" xfId="182"/>
    <cellStyle name="Normal 51 2" xfId="183"/>
    <cellStyle name="Normal 52" xfId="184"/>
    <cellStyle name="Normal 52 2" xfId="185"/>
    <cellStyle name="Normal 53" xfId="186"/>
    <cellStyle name="Normal 53 2" xfId="187"/>
    <cellStyle name="Normal 54" xfId="188"/>
    <cellStyle name="Normal 54 2" xfId="189"/>
    <cellStyle name="Normal 55" xfId="190"/>
    <cellStyle name="Normal 55 2" xfId="191"/>
    <cellStyle name="Normal 56" xfId="192"/>
    <cellStyle name="Normal 56 2" xfId="193"/>
    <cellStyle name="Normal 57" xfId="194"/>
    <cellStyle name="Normal 57 2" xfId="195"/>
    <cellStyle name="Normal 58" xfId="196"/>
    <cellStyle name="Normal 58 2" xfId="197"/>
    <cellStyle name="Normal 59" xfId="198"/>
    <cellStyle name="Normal 59 2" xfId="199"/>
    <cellStyle name="Normal 6" xfId="200"/>
    <cellStyle name="Normal 6 2" xfId="201"/>
    <cellStyle name="Normal 6 3" xfId="202"/>
    <cellStyle name="Normal 60" xfId="203"/>
    <cellStyle name="Normal 61" xfId="204"/>
    <cellStyle name="Normal 62" xfId="205"/>
    <cellStyle name="Normal 62 2" xfId="206"/>
    <cellStyle name="Normal 63" xfId="207"/>
    <cellStyle name="Normal 63 2" xfId="208"/>
    <cellStyle name="Normal 64" xfId="209"/>
    <cellStyle name="Normal 65" xfId="210"/>
    <cellStyle name="Normal 66" xfId="211"/>
    <cellStyle name="Normal 66 2" xfId="212"/>
    <cellStyle name="Normal 67" xfId="213"/>
    <cellStyle name="Normal 67 2" xfId="214"/>
    <cellStyle name="Normal 68" xfId="215"/>
    <cellStyle name="Normal 69" xfId="216"/>
    <cellStyle name="Normal 69 2" xfId="217"/>
    <cellStyle name="Normal 7" xfId="218"/>
    <cellStyle name="Normal 70" xfId="219"/>
    <cellStyle name="Normal 8" xfId="220"/>
    <cellStyle name="Normal 9" xfId="221"/>
    <cellStyle name="Normal 9 2" xfId="222"/>
    <cellStyle name="Note 2" xfId="223"/>
    <cellStyle name="Note 3" xfId="224"/>
    <cellStyle name="Output 2" xfId="225"/>
    <cellStyle name="Percent" xfId="1" builtinId="5"/>
    <cellStyle name="Percent 2" xfId="226"/>
    <cellStyle name="Percent 2 2" xfId="227"/>
    <cellStyle name="Percent 2 3" xfId="228"/>
    <cellStyle name="Percent 3" xfId="229"/>
    <cellStyle name="Percent 3 2" xfId="230"/>
    <cellStyle name="Percent 4" xfId="231"/>
    <cellStyle name="Percent 4 2" xfId="232"/>
    <cellStyle name="Percent 5" xfId="233"/>
    <cellStyle name="Title 2" xfId="234"/>
    <cellStyle name="Total 2" xfId="235"/>
    <cellStyle name="Warning Text 2" xfId="2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600"/>
              <a:t>Patients</a:t>
            </a:r>
            <a:r>
              <a:rPr lang="en-GB" sz="1600" baseline="0"/>
              <a:t> discharged with ESD</a:t>
            </a:r>
            <a:endParaRPr lang="en-GB" sz="1600"/>
          </a:p>
        </c:rich>
      </c:tx>
      <c:layout/>
      <c:overlay val="0"/>
    </c:title>
    <c:autoTitleDeleted val="0"/>
    <c:plotArea>
      <c:layout/>
      <c:barChart>
        <c:barDir val="col"/>
        <c:grouping val="clustered"/>
        <c:varyColors val="0"/>
        <c:ser>
          <c:idx val="0"/>
          <c:order val="0"/>
          <c:tx>
            <c:strRef>
              <c:f>Calculations!$A$7</c:f>
              <c:strCache>
                <c:ptCount val="1"/>
                <c:pt idx="0">
                  <c:v>Number of patients</c:v>
                </c:pt>
              </c:strCache>
            </c:strRef>
          </c:tx>
          <c:invertIfNegative val="0"/>
          <c:cat>
            <c:strRef>
              <c:f>(Calculations!$B$18,Calculations!$B$19)</c:f>
              <c:strCache>
                <c:ptCount val="2"/>
                <c:pt idx="0">
                  <c:v>Scenario 1: Current situation</c:v>
                </c:pt>
                <c:pt idx="1">
                  <c:v>Scenario 2: 40% discharged with ESD</c:v>
                </c:pt>
              </c:strCache>
            </c:strRef>
          </c:cat>
          <c:val>
            <c:numRef>
              <c:f>(Calculations!$B$7,Calculations!$C$7)</c:f>
              <c:numCache>
                <c:formatCode>General</c:formatCode>
                <c:ptCount val="2"/>
                <c:pt idx="0">
                  <c:v>67</c:v>
                </c:pt>
                <c:pt idx="1">
                  <c:v>77</c:v>
                </c:pt>
              </c:numCache>
            </c:numRef>
          </c:val>
        </c:ser>
        <c:dLbls>
          <c:showLegendKey val="0"/>
          <c:showVal val="0"/>
          <c:showCatName val="0"/>
          <c:showSerName val="0"/>
          <c:showPercent val="0"/>
          <c:showBubbleSize val="0"/>
        </c:dLbls>
        <c:gapWidth val="150"/>
        <c:axId val="401232640"/>
        <c:axId val="401234176"/>
      </c:barChart>
      <c:catAx>
        <c:axId val="401232640"/>
        <c:scaling>
          <c:orientation val="minMax"/>
        </c:scaling>
        <c:delete val="0"/>
        <c:axPos val="b"/>
        <c:majorTickMark val="out"/>
        <c:minorTickMark val="none"/>
        <c:tickLblPos val="nextTo"/>
        <c:crossAx val="401234176"/>
        <c:crosses val="autoZero"/>
        <c:auto val="1"/>
        <c:lblAlgn val="ctr"/>
        <c:lblOffset val="100"/>
        <c:noMultiLvlLbl val="0"/>
      </c:catAx>
      <c:valAx>
        <c:axId val="401234176"/>
        <c:scaling>
          <c:orientation val="minMax"/>
          <c:min val="0"/>
        </c:scaling>
        <c:delete val="0"/>
        <c:axPos val="l"/>
        <c:majorGridlines/>
        <c:title>
          <c:tx>
            <c:rich>
              <a:bodyPr rot="-5400000" vert="horz"/>
              <a:lstStyle/>
              <a:p>
                <a:pPr>
                  <a:defRPr/>
                </a:pPr>
                <a:r>
                  <a:rPr lang="en-US"/>
                  <a:t>Number of pattients</a:t>
                </a:r>
              </a:p>
            </c:rich>
          </c:tx>
          <c:layout/>
          <c:overlay val="0"/>
        </c:title>
        <c:numFmt formatCode="General" sourceLinked="1"/>
        <c:majorTickMark val="out"/>
        <c:minorTickMark val="none"/>
        <c:tickLblPos val="nextTo"/>
        <c:crossAx val="401232640"/>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GB"/>
              <a:t>1 year cost summary</a:t>
            </a:r>
          </a:p>
        </c:rich>
      </c:tx>
      <c:layout/>
      <c:overlay val="0"/>
    </c:title>
    <c:autoTitleDeleted val="0"/>
    <c:plotArea>
      <c:layout/>
      <c:barChart>
        <c:barDir val="bar"/>
        <c:grouping val="clustered"/>
        <c:varyColors val="0"/>
        <c:ser>
          <c:idx val="1"/>
          <c:order val="0"/>
          <c:tx>
            <c:strRef>
              <c:f>Calculations!$B$19</c:f>
              <c:strCache>
                <c:ptCount val="1"/>
                <c:pt idx="0">
                  <c:v>Scenario 2: 40% discharged with ESD</c:v>
                </c:pt>
              </c:strCache>
            </c:strRef>
          </c:tx>
          <c:invertIfNegative val="0"/>
          <c:cat>
            <c:strLit>
              <c:ptCount val="2"/>
              <c:pt idx="0">
                <c:v>Social Care</c:v>
              </c:pt>
              <c:pt idx="1">
                <c:v>NHS</c:v>
              </c:pt>
            </c:strLit>
          </c:cat>
          <c:val>
            <c:numRef>
              <c:f>(Calculations!$C$11,Calculations!$C$4)</c:f>
              <c:numCache>
                <c:formatCode>General</c:formatCode>
                <c:ptCount val="2"/>
                <c:pt idx="0">
                  <c:v>1603382.24</c:v>
                </c:pt>
                <c:pt idx="1">
                  <c:v>2342132.1999999997</c:v>
                </c:pt>
              </c:numCache>
            </c:numRef>
          </c:val>
        </c:ser>
        <c:ser>
          <c:idx val="0"/>
          <c:order val="1"/>
          <c:tx>
            <c:strRef>
              <c:f>'ESD tool'!$B$13:$D$13</c:f>
              <c:strCache>
                <c:ptCount val="1"/>
                <c:pt idx="0">
                  <c:v>Scenario 1: Current situation</c:v>
                </c:pt>
              </c:strCache>
            </c:strRef>
          </c:tx>
          <c:invertIfNegative val="0"/>
          <c:cat>
            <c:strLit>
              <c:ptCount val="2"/>
              <c:pt idx="0">
                <c:v>Social Care</c:v>
              </c:pt>
              <c:pt idx="1">
                <c:v>NHS</c:v>
              </c:pt>
            </c:strLit>
          </c:cat>
          <c:val>
            <c:numRef>
              <c:f>(Calculations!$B$11,Calculations!$B$4)</c:f>
              <c:numCache>
                <c:formatCode>General</c:formatCode>
                <c:ptCount val="2"/>
                <c:pt idx="0">
                  <c:v>1628776.5044999998</c:v>
                </c:pt>
                <c:pt idx="1">
                  <c:v>2359264.81</c:v>
                </c:pt>
              </c:numCache>
            </c:numRef>
          </c:val>
        </c:ser>
        <c:dLbls>
          <c:showLegendKey val="0"/>
          <c:showVal val="0"/>
          <c:showCatName val="0"/>
          <c:showSerName val="0"/>
          <c:showPercent val="0"/>
          <c:showBubbleSize val="0"/>
        </c:dLbls>
        <c:gapWidth val="150"/>
        <c:axId val="414370048"/>
        <c:axId val="415388416"/>
      </c:barChart>
      <c:catAx>
        <c:axId val="414370048"/>
        <c:scaling>
          <c:orientation val="minMax"/>
        </c:scaling>
        <c:delete val="0"/>
        <c:axPos val="l"/>
        <c:majorTickMark val="out"/>
        <c:minorTickMark val="none"/>
        <c:tickLblPos val="nextTo"/>
        <c:crossAx val="415388416"/>
        <c:crosses val="autoZero"/>
        <c:auto val="1"/>
        <c:lblAlgn val="ctr"/>
        <c:lblOffset val="100"/>
        <c:noMultiLvlLbl val="0"/>
      </c:catAx>
      <c:valAx>
        <c:axId val="415388416"/>
        <c:scaling>
          <c:orientation val="minMax"/>
          <c:min val="0"/>
        </c:scaling>
        <c:delete val="0"/>
        <c:axPos val="b"/>
        <c:majorGridlines/>
        <c:numFmt formatCode="General" sourceLinked="1"/>
        <c:majorTickMark val="out"/>
        <c:minorTickMark val="none"/>
        <c:tickLblPos val="nextTo"/>
        <c:crossAx val="414370048"/>
        <c:crosses val="autoZero"/>
        <c:crossBetween val="between"/>
        <c:dispUnits>
          <c:builtInUnit val="thousands"/>
          <c:dispUnitsLbl>
            <c:layout/>
          </c:dispUnitsLbl>
        </c:dispUnits>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600" b="1" i="0" baseline="0">
                <a:effectLst/>
              </a:rPr>
              <a:t>Patients discharged with ESD</a:t>
            </a:r>
            <a:endParaRPr lang="en-GB" sz="1600">
              <a:effectLst/>
            </a:endParaRPr>
          </a:p>
        </c:rich>
      </c:tx>
      <c:layout/>
      <c:overlay val="0"/>
    </c:title>
    <c:autoTitleDeleted val="0"/>
    <c:plotArea>
      <c:layout/>
      <c:barChart>
        <c:barDir val="col"/>
        <c:grouping val="clustered"/>
        <c:varyColors val="0"/>
        <c:ser>
          <c:idx val="0"/>
          <c:order val="0"/>
          <c:tx>
            <c:strRef>
              <c:f>Calculations!$A$7</c:f>
              <c:strCache>
                <c:ptCount val="1"/>
                <c:pt idx="0">
                  <c:v>Number of patients</c:v>
                </c:pt>
              </c:strCache>
            </c:strRef>
          </c:tx>
          <c:invertIfNegative val="0"/>
          <c:cat>
            <c:strRef>
              <c:f>(Calculations!$B$18,Calculations!$B$20)</c:f>
              <c:strCache>
                <c:ptCount val="2"/>
                <c:pt idx="0">
                  <c:v>Scenario 1: Current situation</c:v>
                </c:pt>
                <c:pt idx="1">
                  <c:v>Scenario 3: 60% discharged with ESD</c:v>
                </c:pt>
              </c:strCache>
            </c:strRef>
          </c:cat>
          <c:val>
            <c:numRef>
              <c:f>(Calculations!$B$7,Calculations!$D$7)</c:f>
              <c:numCache>
                <c:formatCode>General</c:formatCode>
                <c:ptCount val="2"/>
                <c:pt idx="0">
                  <c:v>67</c:v>
                </c:pt>
                <c:pt idx="1">
                  <c:v>116</c:v>
                </c:pt>
              </c:numCache>
            </c:numRef>
          </c:val>
        </c:ser>
        <c:dLbls>
          <c:showLegendKey val="0"/>
          <c:showVal val="0"/>
          <c:showCatName val="0"/>
          <c:showSerName val="0"/>
          <c:showPercent val="0"/>
          <c:showBubbleSize val="0"/>
        </c:dLbls>
        <c:gapWidth val="150"/>
        <c:axId val="417385088"/>
        <c:axId val="418555008"/>
      </c:barChart>
      <c:catAx>
        <c:axId val="417385088"/>
        <c:scaling>
          <c:orientation val="minMax"/>
        </c:scaling>
        <c:delete val="0"/>
        <c:axPos val="b"/>
        <c:majorTickMark val="out"/>
        <c:minorTickMark val="none"/>
        <c:tickLblPos val="nextTo"/>
        <c:crossAx val="418555008"/>
        <c:crosses val="autoZero"/>
        <c:auto val="1"/>
        <c:lblAlgn val="ctr"/>
        <c:lblOffset val="100"/>
        <c:noMultiLvlLbl val="0"/>
      </c:catAx>
      <c:valAx>
        <c:axId val="418555008"/>
        <c:scaling>
          <c:orientation val="minMax"/>
          <c:min val="0"/>
        </c:scaling>
        <c:delete val="0"/>
        <c:axPos val="l"/>
        <c:majorGridlines/>
        <c:title>
          <c:tx>
            <c:rich>
              <a:bodyPr rot="-5400000" vert="horz"/>
              <a:lstStyle/>
              <a:p>
                <a:pPr>
                  <a:defRPr/>
                </a:pPr>
                <a:r>
                  <a:rPr lang="en-US"/>
                  <a:t>Number of patients</a:t>
                </a:r>
              </a:p>
            </c:rich>
          </c:tx>
          <c:layout/>
          <c:overlay val="0"/>
        </c:title>
        <c:numFmt formatCode="General" sourceLinked="1"/>
        <c:majorTickMark val="out"/>
        <c:minorTickMark val="none"/>
        <c:tickLblPos val="nextTo"/>
        <c:crossAx val="417385088"/>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GB"/>
              <a:t>1 year cost summary</a:t>
            </a:r>
          </a:p>
        </c:rich>
      </c:tx>
      <c:layout/>
      <c:overlay val="0"/>
    </c:title>
    <c:autoTitleDeleted val="0"/>
    <c:plotArea>
      <c:layout/>
      <c:barChart>
        <c:barDir val="bar"/>
        <c:grouping val="clustered"/>
        <c:varyColors val="0"/>
        <c:ser>
          <c:idx val="1"/>
          <c:order val="0"/>
          <c:tx>
            <c:strRef>
              <c:f>Calculations!$B$20</c:f>
              <c:strCache>
                <c:ptCount val="1"/>
                <c:pt idx="0">
                  <c:v>Scenario 3: 60% discharged with ESD</c:v>
                </c:pt>
              </c:strCache>
            </c:strRef>
          </c:tx>
          <c:invertIfNegative val="0"/>
          <c:cat>
            <c:strLit>
              <c:ptCount val="2"/>
              <c:pt idx="0">
                <c:v>Social Care</c:v>
              </c:pt>
              <c:pt idx="1">
                <c:v>NHS</c:v>
              </c:pt>
            </c:strLit>
          </c:cat>
          <c:val>
            <c:numRef>
              <c:f>(Calculations!$D$11,Calculations!$D$4)</c:f>
              <c:numCache>
                <c:formatCode>General</c:formatCode>
                <c:ptCount val="2"/>
                <c:pt idx="0">
                  <c:v>1511039.46</c:v>
                </c:pt>
                <c:pt idx="1">
                  <c:v>2279831.8000000003</c:v>
                </c:pt>
              </c:numCache>
            </c:numRef>
          </c:val>
        </c:ser>
        <c:ser>
          <c:idx val="0"/>
          <c:order val="1"/>
          <c:tx>
            <c:strRef>
              <c:f>'ESD tool'!$B$13:$D$13</c:f>
              <c:strCache>
                <c:ptCount val="1"/>
                <c:pt idx="0">
                  <c:v>Scenario 1: Current situation</c:v>
                </c:pt>
              </c:strCache>
            </c:strRef>
          </c:tx>
          <c:invertIfNegative val="0"/>
          <c:cat>
            <c:strLit>
              <c:ptCount val="2"/>
              <c:pt idx="0">
                <c:v>Social Care</c:v>
              </c:pt>
              <c:pt idx="1">
                <c:v>NHS</c:v>
              </c:pt>
            </c:strLit>
          </c:cat>
          <c:val>
            <c:numRef>
              <c:f>(Calculations!$B$11,Calculations!$B$4)</c:f>
              <c:numCache>
                <c:formatCode>General</c:formatCode>
                <c:ptCount val="2"/>
                <c:pt idx="0">
                  <c:v>1628776.5044999998</c:v>
                </c:pt>
                <c:pt idx="1">
                  <c:v>2359264.81</c:v>
                </c:pt>
              </c:numCache>
            </c:numRef>
          </c:val>
        </c:ser>
        <c:dLbls>
          <c:showLegendKey val="0"/>
          <c:showVal val="0"/>
          <c:showCatName val="0"/>
          <c:showSerName val="0"/>
          <c:showPercent val="0"/>
          <c:showBubbleSize val="0"/>
        </c:dLbls>
        <c:gapWidth val="150"/>
        <c:axId val="419008512"/>
        <c:axId val="419010048"/>
      </c:barChart>
      <c:catAx>
        <c:axId val="419008512"/>
        <c:scaling>
          <c:orientation val="minMax"/>
        </c:scaling>
        <c:delete val="0"/>
        <c:axPos val="l"/>
        <c:majorTickMark val="out"/>
        <c:minorTickMark val="none"/>
        <c:tickLblPos val="nextTo"/>
        <c:crossAx val="419010048"/>
        <c:crosses val="autoZero"/>
        <c:auto val="1"/>
        <c:lblAlgn val="ctr"/>
        <c:lblOffset val="100"/>
        <c:noMultiLvlLbl val="0"/>
      </c:catAx>
      <c:valAx>
        <c:axId val="419010048"/>
        <c:scaling>
          <c:orientation val="minMax"/>
        </c:scaling>
        <c:delete val="0"/>
        <c:axPos val="b"/>
        <c:majorGridlines/>
        <c:numFmt formatCode="General" sourceLinked="1"/>
        <c:majorTickMark val="out"/>
        <c:minorTickMark val="none"/>
        <c:tickLblPos val="nextTo"/>
        <c:crossAx val="419008512"/>
        <c:crosses val="autoZero"/>
        <c:crossBetween val="between"/>
        <c:dispUnits>
          <c:builtInUnit val="thousands"/>
          <c:dispUnitsLbl>
            <c:layout/>
          </c:dispUnitsLbl>
        </c:dispUnits>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600" b="1" i="0" baseline="0">
                <a:effectLst/>
              </a:rPr>
              <a:t>Patients discharged with ESD</a:t>
            </a:r>
            <a:endParaRPr lang="en-GB" sz="1600">
              <a:effectLst/>
            </a:endParaRPr>
          </a:p>
        </c:rich>
      </c:tx>
      <c:layout/>
      <c:overlay val="0"/>
    </c:title>
    <c:autoTitleDeleted val="0"/>
    <c:plotArea>
      <c:layout/>
      <c:barChart>
        <c:barDir val="col"/>
        <c:grouping val="clustered"/>
        <c:varyColors val="0"/>
        <c:ser>
          <c:idx val="0"/>
          <c:order val="0"/>
          <c:tx>
            <c:strRef>
              <c:f>Calculations!$A$7</c:f>
              <c:strCache>
                <c:ptCount val="1"/>
                <c:pt idx="0">
                  <c:v>Number of patients</c:v>
                </c:pt>
              </c:strCache>
            </c:strRef>
          </c:tx>
          <c:invertIfNegative val="0"/>
          <c:cat>
            <c:strRef>
              <c:f>(Calculations!$B$18,Calculations!$B$21)</c:f>
              <c:strCache>
                <c:ptCount val="2"/>
                <c:pt idx="0">
                  <c:v>Scenario 1: Current situation</c:v>
                </c:pt>
                <c:pt idx="1">
                  <c:v>Scenario 4: 80% discharged with ESD</c:v>
                </c:pt>
              </c:strCache>
            </c:strRef>
          </c:cat>
          <c:val>
            <c:numRef>
              <c:f>(Calculations!$B$7,Calculations!$E$7)</c:f>
              <c:numCache>
                <c:formatCode>General</c:formatCode>
                <c:ptCount val="2"/>
                <c:pt idx="0">
                  <c:v>67</c:v>
                </c:pt>
                <c:pt idx="1">
                  <c:v>154</c:v>
                </c:pt>
              </c:numCache>
            </c:numRef>
          </c:val>
        </c:ser>
        <c:dLbls>
          <c:showLegendKey val="0"/>
          <c:showVal val="0"/>
          <c:showCatName val="0"/>
          <c:showSerName val="0"/>
          <c:showPercent val="0"/>
          <c:showBubbleSize val="0"/>
        </c:dLbls>
        <c:gapWidth val="150"/>
        <c:axId val="419257344"/>
        <c:axId val="419283712"/>
      </c:barChart>
      <c:catAx>
        <c:axId val="419257344"/>
        <c:scaling>
          <c:orientation val="minMax"/>
        </c:scaling>
        <c:delete val="0"/>
        <c:axPos val="b"/>
        <c:majorTickMark val="out"/>
        <c:minorTickMark val="none"/>
        <c:tickLblPos val="nextTo"/>
        <c:crossAx val="419283712"/>
        <c:crosses val="autoZero"/>
        <c:auto val="1"/>
        <c:lblAlgn val="ctr"/>
        <c:lblOffset val="100"/>
        <c:noMultiLvlLbl val="0"/>
      </c:catAx>
      <c:valAx>
        <c:axId val="419283712"/>
        <c:scaling>
          <c:orientation val="minMax"/>
          <c:min val="0"/>
        </c:scaling>
        <c:delete val="0"/>
        <c:axPos val="l"/>
        <c:majorGridlines/>
        <c:title>
          <c:tx>
            <c:rich>
              <a:bodyPr rot="-5400000" vert="horz"/>
              <a:lstStyle/>
              <a:p>
                <a:pPr>
                  <a:defRPr/>
                </a:pPr>
                <a:r>
                  <a:rPr lang="en-US"/>
                  <a:t>Number of patients</a:t>
                </a:r>
              </a:p>
            </c:rich>
          </c:tx>
          <c:layout/>
          <c:overlay val="0"/>
        </c:title>
        <c:numFmt formatCode="General" sourceLinked="1"/>
        <c:majorTickMark val="out"/>
        <c:minorTickMark val="none"/>
        <c:tickLblPos val="nextTo"/>
        <c:crossAx val="419257344"/>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GB"/>
              <a:t>1 year cost summary</a:t>
            </a:r>
          </a:p>
        </c:rich>
      </c:tx>
      <c:layout/>
      <c:overlay val="0"/>
    </c:title>
    <c:autoTitleDeleted val="0"/>
    <c:plotArea>
      <c:layout/>
      <c:barChart>
        <c:barDir val="bar"/>
        <c:grouping val="clustered"/>
        <c:varyColors val="0"/>
        <c:ser>
          <c:idx val="1"/>
          <c:order val="0"/>
          <c:tx>
            <c:strRef>
              <c:f>Calculations!$B$21</c:f>
              <c:strCache>
                <c:ptCount val="1"/>
                <c:pt idx="0">
                  <c:v>Scenario 4: 80% discharged with ESD</c:v>
                </c:pt>
              </c:strCache>
            </c:strRef>
          </c:tx>
          <c:invertIfNegative val="0"/>
          <c:cat>
            <c:strLit>
              <c:ptCount val="2"/>
              <c:pt idx="0">
                <c:v>Social Care</c:v>
              </c:pt>
              <c:pt idx="1">
                <c:v>NHS</c:v>
              </c:pt>
            </c:strLit>
          </c:cat>
          <c:val>
            <c:numRef>
              <c:f>(Calculations!$E$11,Calculations!$E$4)</c:f>
              <c:numCache>
                <c:formatCode>General</c:formatCode>
                <c:ptCount val="2"/>
                <c:pt idx="0">
                  <c:v>1418696.68</c:v>
                </c:pt>
                <c:pt idx="1">
                  <c:v>2217531.4</c:v>
                </c:pt>
              </c:numCache>
            </c:numRef>
          </c:val>
        </c:ser>
        <c:ser>
          <c:idx val="0"/>
          <c:order val="1"/>
          <c:tx>
            <c:strRef>
              <c:f>'ESD tool'!$B$13:$D$13</c:f>
              <c:strCache>
                <c:ptCount val="1"/>
                <c:pt idx="0">
                  <c:v>Scenario 1: Current situation</c:v>
                </c:pt>
              </c:strCache>
            </c:strRef>
          </c:tx>
          <c:invertIfNegative val="0"/>
          <c:cat>
            <c:strLit>
              <c:ptCount val="2"/>
              <c:pt idx="0">
                <c:v>Social Care</c:v>
              </c:pt>
              <c:pt idx="1">
                <c:v>NHS</c:v>
              </c:pt>
            </c:strLit>
          </c:cat>
          <c:val>
            <c:numRef>
              <c:f>(Calculations!$B$11,Calculations!$B$4)</c:f>
              <c:numCache>
                <c:formatCode>General</c:formatCode>
                <c:ptCount val="2"/>
                <c:pt idx="0">
                  <c:v>1628776.5044999998</c:v>
                </c:pt>
                <c:pt idx="1">
                  <c:v>2359264.81</c:v>
                </c:pt>
              </c:numCache>
            </c:numRef>
          </c:val>
        </c:ser>
        <c:dLbls>
          <c:showLegendKey val="0"/>
          <c:showVal val="0"/>
          <c:showCatName val="0"/>
          <c:showSerName val="0"/>
          <c:showPercent val="0"/>
          <c:showBubbleSize val="0"/>
        </c:dLbls>
        <c:gapWidth val="150"/>
        <c:axId val="420229888"/>
        <c:axId val="420231424"/>
      </c:barChart>
      <c:catAx>
        <c:axId val="420229888"/>
        <c:scaling>
          <c:orientation val="minMax"/>
        </c:scaling>
        <c:delete val="0"/>
        <c:axPos val="l"/>
        <c:majorTickMark val="out"/>
        <c:minorTickMark val="none"/>
        <c:tickLblPos val="nextTo"/>
        <c:crossAx val="420231424"/>
        <c:crosses val="autoZero"/>
        <c:auto val="1"/>
        <c:lblAlgn val="ctr"/>
        <c:lblOffset val="100"/>
        <c:noMultiLvlLbl val="0"/>
      </c:catAx>
      <c:valAx>
        <c:axId val="420231424"/>
        <c:scaling>
          <c:orientation val="minMax"/>
        </c:scaling>
        <c:delete val="0"/>
        <c:axPos val="b"/>
        <c:majorGridlines/>
        <c:numFmt formatCode="General" sourceLinked="1"/>
        <c:majorTickMark val="out"/>
        <c:minorTickMark val="none"/>
        <c:tickLblPos val="nextTo"/>
        <c:crossAx val="420229888"/>
        <c:crosses val="autoZero"/>
        <c:crossBetween val="between"/>
        <c:dispUnits>
          <c:builtInUnit val="thousands"/>
          <c:dispUnitsLbl>
            <c:layout/>
          </c:dispUnitsLbl>
        </c:dispUnits>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GB"/>
              <a:t>1 year cost summary: All scenarios</a:t>
            </a:r>
          </a:p>
        </c:rich>
      </c:tx>
      <c:layout/>
      <c:overlay val="0"/>
    </c:title>
    <c:autoTitleDeleted val="0"/>
    <c:plotArea>
      <c:layout/>
      <c:barChart>
        <c:barDir val="bar"/>
        <c:grouping val="clustered"/>
        <c:varyColors val="0"/>
        <c:ser>
          <c:idx val="1"/>
          <c:order val="0"/>
          <c:tx>
            <c:v>Social Care Cost</c:v>
          </c:tx>
          <c:invertIfNegative val="0"/>
          <c:cat>
            <c:strRef>
              <c:f>(Calculations!$B$21,Calculations!$B$20,Calculations!$B$19,Calculations!$B$18)</c:f>
              <c:strCache>
                <c:ptCount val="4"/>
                <c:pt idx="0">
                  <c:v>Scenario 4: 80% discharged with ESD</c:v>
                </c:pt>
                <c:pt idx="1">
                  <c:v>Scenario 3: 60% discharged with ESD</c:v>
                </c:pt>
                <c:pt idx="2">
                  <c:v>Scenario 2: 40% discharged with ESD</c:v>
                </c:pt>
                <c:pt idx="3">
                  <c:v>Scenario 1: Current situation</c:v>
                </c:pt>
              </c:strCache>
            </c:strRef>
          </c:cat>
          <c:val>
            <c:numRef>
              <c:f>(Calculations!$E$11,Calculations!$D$11,Calculations!$C$11,Calculations!$B$11)</c:f>
              <c:numCache>
                <c:formatCode>General</c:formatCode>
                <c:ptCount val="4"/>
                <c:pt idx="0">
                  <c:v>1418696.68</c:v>
                </c:pt>
                <c:pt idx="1">
                  <c:v>1511039.46</c:v>
                </c:pt>
                <c:pt idx="2">
                  <c:v>1603382.24</c:v>
                </c:pt>
                <c:pt idx="3">
                  <c:v>1628776.5044999998</c:v>
                </c:pt>
              </c:numCache>
            </c:numRef>
          </c:val>
        </c:ser>
        <c:ser>
          <c:idx val="0"/>
          <c:order val="1"/>
          <c:tx>
            <c:v>NHS cost</c:v>
          </c:tx>
          <c:invertIfNegative val="0"/>
          <c:cat>
            <c:strRef>
              <c:f>(Calculations!$B$21,Calculations!$B$20,Calculations!$B$19,Calculations!$B$18)</c:f>
              <c:strCache>
                <c:ptCount val="4"/>
                <c:pt idx="0">
                  <c:v>Scenario 4: 80% discharged with ESD</c:v>
                </c:pt>
                <c:pt idx="1">
                  <c:v>Scenario 3: 60% discharged with ESD</c:v>
                </c:pt>
                <c:pt idx="2">
                  <c:v>Scenario 2: 40% discharged with ESD</c:v>
                </c:pt>
                <c:pt idx="3">
                  <c:v>Scenario 1: Current situation</c:v>
                </c:pt>
              </c:strCache>
            </c:strRef>
          </c:cat>
          <c:val>
            <c:numRef>
              <c:f>(Calculations!$E$4,Calculations!$D$4,Calculations!$C$4,Calculations!$B$4)</c:f>
              <c:numCache>
                <c:formatCode>General</c:formatCode>
                <c:ptCount val="4"/>
                <c:pt idx="0">
                  <c:v>2217531.4</c:v>
                </c:pt>
                <c:pt idx="1">
                  <c:v>2279831.8000000003</c:v>
                </c:pt>
                <c:pt idx="2">
                  <c:v>2342132.1999999997</c:v>
                </c:pt>
                <c:pt idx="3">
                  <c:v>2359264.81</c:v>
                </c:pt>
              </c:numCache>
            </c:numRef>
          </c:val>
        </c:ser>
        <c:dLbls>
          <c:showLegendKey val="0"/>
          <c:showVal val="0"/>
          <c:showCatName val="0"/>
          <c:showSerName val="0"/>
          <c:showPercent val="0"/>
          <c:showBubbleSize val="0"/>
        </c:dLbls>
        <c:gapWidth val="150"/>
        <c:axId val="420862592"/>
        <c:axId val="420868480"/>
      </c:barChart>
      <c:catAx>
        <c:axId val="420862592"/>
        <c:scaling>
          <c:orientation val="minMax"/>
        </c:scaling>
        <c:delete val="0"/>
        <c:axPos val="l"/>
        <c:majorTickMark val="out"/>
        <c:minorTickMark val="none"/>
        <c:tickLblPos val="nextTo"/>
        <c:crossAx val="420868480"/>
        <c:crosses val="autoZero"/>
        <c:auto val="1"/>
        <c:lblAlgn val="ctr"/>
        <c:lblOffset val="100"/>
        <c:noMultiLvlLbl val="0"/>
      </c:catAx>
      <c:valAx>
        <c:axId val="420868480"/>
        <c:scaling>
          <c:orientation val="minMax"/>
        </c:scaling>
        <c:delete val="0"/>
        <c:axPos val="b"/>
        <c:numFmt formatCode="General" sourceLinked="1"/>
        <c:majorTickMark val="out"/>
        <c:minorTickMark val="none"/>
        <c:tickLblPos val="nextTo"/>
        <c:crossAx val="420862592"/>
        <c:crosses val="autoZero"/>
        <c:crossBetween val="between"/>
        <c:dispUnits>
          <c:builtInUnit val="thousands"/>
          <c:dispUnitsLbl>
            <c:layout>
              <c:manualLayout>
                <c:xMode val="edge"/>
                <c:yMode val="edge"/>
                <c:x val="0.50257130550147311"/>
                <c:y val="0.93016181817225174"/>
              </c:manualLayout>
            </c:layout>
          </c:dispUnitsLbl>
        </c:dispUnits>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n-GB"/>
              <a:t>Patients discharged with ESD: All scenarios</a:t>
            </a:r>
          </a:p>
        </c:rich>
      </c:tx>
      <c:layout/>
      <c:overlay val="1"/>
    </c:title>
    <c:autoTitleDeleted val="0"/>
    <c:plotArea>
      <c:layout>
        <c:manualLayout>
          <c:layoutTarget val="inner"/>
          <c:xMode val="edge"/>
          <c:yMode val="edge"/>
          <c:x val="0.12326803549069901"/>
          <c:y val="7.303443924082792E-2"/>
          <c:w val="0.6546300693886864"/>
          <c:h val="0.74354965556873054"/>
        </c:manualLayout>
      </c:layout>
      <c:barChart>
        <c:barDir val="col"/>
        <c:grouping val="clustered"/>
        <c:varyColors val="0"/>
        <c:ser>
          <c:idx val="1"/>
          <c:order val="0"/>
          <c:tx>
            <c:strRef>
              <c:f>Calculations!$A$7</c:f>
              <c:strCache>
                <c:ptCount val="1"/>
                <c:pt idx="0">
                  <c:v>Number of patients</c:v>
                </c:pt>
              </c:strCache>
            </c:strRef>
          </c:tx>
          <c:spPr>
            <a:solidFill>
              <a:schemeClr val="accent1">
                <a:lumMod val="75000"/>
              </a:schemeClr>
            </a:solidFill>
          </c:spPr>
          <c:invertIfNegative val="0"/>
          <c:dPt>
            <c:idx val="0"/>
            <c:invertIfNegative val="0"/>
            <c:bubble3D val="0"/>
          </c:dPt>
          <c:cat>
            <c:strRef>
              <c:f>Calculations!$B$18:$B$21</c:f>
              <c:strCache>
                <c:ptCount val="4"/>
                <c:pt idx="0">
                  <c:v>Scenario 1: Current situation</c:v>
                </c:pt>
                <c:pt idx="1">
                  <c:v>Scenario 2: 40% discharged with ESD</c:v>
                </c:pt>
                <c:pt idx="2">
                  <c:v>Scenario 3: 60% discharged with ESD</c:v>
                </c:pt>
                <c:pt idx="3">
                  <c:v>Scenario 4: 80% discharged with ESD</c:v>
                </c:pt>
              </c:strCache>
            </c:strRef>
          </c:cat>
          <c:val>
            <c:numRef>
              <c:f>Calculations!$B$7:$E$7</c:f>
              <c:numCache>
                <c:formatCode>General</c:formatCode>
                <c:ptCount val="4"/>
                <c:pt idx="0">
                  <c:v>67</c:v>
                </c:pt>
                <c:pt idx="1">
                  <c:v>77</c:v>
                </c:pt>
                <c:pt idx="2">
                  <c:v>116</c:v>
                </c:pt>
                <c:pt idx="3">
                  <c:v>154</c:v>
                </c:pt>
              </c:numCache>
            </c:numRef>
          </c:val>
        </c:ser>
        <c:dLbls>
          <c:showLegendKey val="0"/>
          <c:showVal val="0"/>
          <c:showCatName val="0"/>
          <c:showSerName val="0"/>
          <c:showPercent val="0"/>
          <c:showBubbleSize val="0"/>
        </c:dLbls>
        <c:gapWidth val="150"/>
        <c:axId val="422411648"/>
        <c:axId val="422877824"/>
      </c:barChart>
      <c:catAx>
        <c:axId val="422411648"/>
        <c:scaling>
          <c:orientation val="minMax"/>
        </c:scaling>
        <c:delete val="0"/>
        <c:axPos val="b"/>
        <c:numFmt formatCode="General" sourceLinked="1"/>
        <c:majorTickMark val="out"/>
        <c:minorTickMark val="none"/>
        <c:tickLblPos val="nextTo"/>
        <c:crossAx val="422877824"/>
        <c:crosses val="autoZero"/>
        <c:auto val="1"/>
        <c:lblAlgn val="ctr"/>
        <c:lblOffset val="100"/>
        <c:noMultiLvlLbl val="0"/>
      </c:catAx>
      <c:valAx>
        <c:axId val="422877824"/>
        <c:scaling>
          <c:orientation val="minMax"/>
          <c:min val="0"/>
        </c:scaling>
        <c:delete val="0"/>
        <c:axPos val="l"/>
        <c:title>
          <c:tx>
            <c:rich>
              <a:bodyPr rot="-5400000" vert="horz"/>
              <a:lstStyle/>
              <a:p>
                <a:pPr>
                  <a:defRPr/>
                </a:pPr>
                <a:r>
                  <a:rPr lang="en-US"/>
                  <a:t>Number of patients</a:t>
                </a:r>
              </a:p>
            </c:rich>
          </c:tx>
          <c:layout/>
          <c:overlay val="0"/>
        </c:title>
        <c:numFmt formatCode="General" sourceLinked="1"/>
        <c:majorTickMark val="out"/>
        <c:minorTickMark val="none"/>
        <c:tickLblPos val="nextTo"/>
        <c:crossAx val="42241164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600075</xdr:colOff>
      <xdr:row>1</xdr:row>
      <xdr:rowOff>38101</xdr:rowOff>
    </xdr:from>
    <xdr:to>
      <xdr:col>15</xdr:col>
      <xdr:colOff>604310</xdr:colOff>
      <xdr:row>12</xdr:row>
      <xdr:rowOff>10584</xdr:rowOff>
    </xdr:to>
    <xdr:sp macro="" textlink="">
      <xdr:nvSpPr>
        <xdr:cNvPr id="3" name="TextBox 2"/>
        <xdr:cNvSpPr txBox="1"/>
      </xdr:nvSpPr>
      <xdr:spPr>
        <a:xfrm>
          <a:off x="4865158" y="630768"/>
          <a:ext cx="8248652" cy="33485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Instructions on how to use the tool</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tool has been pre-populated with the values for an </a:t>
          </a:r>
          <a:r>
            <a:rPr lang="en-GB" sz="1100" b="1">
              <a:solidFill>
                <a:schemeClr val="dk1"/>
              </a:solidFill>
              <a:effectLst/>
              <a:latin typeface="+mn-lt"/>
              <a:ea typeface="+mn-ea"/>
              <a:cs typeface="+mn-cs"/>
            </a:rPr>
            <a:t>average</a:t>
          </a:r>
          <a:r>
            <a:rPr lang="en-GB" sz="1100">
              <a:solidFill>
                <a:schemeClr val="dk1"/>
              </a:solidFill>
              <a:effectLst/>
              <a:latin typeface="+mn-lt"/>
              <a:ea typeface="+mn-ea"/>
              <a:cs typeface="+mn-cs"/>
            </a:rPr>
            <a:t> team. To calculate the NHS 1 year cost and social care  1 year cost for </a:t>
          </a:r>
          <a:r>
            <a:rPr lang="en-GB" sz="1100" b="1">
              <a:solidFill>
                <a:schemeClr val="dk1"/>
              </a:solidFill>
              <a:effectLst/>
              <a:latin typeface="+mn-lt"/>
              <a:ea typeface="+mn-ea"/>
              <a:cs typeface="+mn-cs"/>
            </a:rPr>
            <a:t>your</a:t>
          </a:r>
          <a:r>
            <a:rPr lang="en-GB" sz="1100">
              <a:solidFill>
                <a:schemeClr val="dk1"/>
              </a:solidFill>
              <a:effectLst/>
              <a:latin typeface="+mn-lt"/>
              <a:ea typeface="+mn-ea"/>
              <a:cs typeface="+mn-cs"/>
            </a:rPr>
            <a:t> hospital, use your SSNAP team results portfolio to fill out the information in the Data Box to the left. Each reference refers to an item in the results portfolio with the letter being the tab and the number being the data item. For example, for</a:t>
          </a:r>
          <a:r>
            <a:rPr lang="en-GB" sz="1100" baseline="0">
              <a:solidFill>
                <a:schemeClr val="dk1"/>
              </a:solidFill>
              <a:effectLst/>
              <a:latin typeface="+mn-lt"/>
              <a:ea typeface="+mn-ea"/>
              <a:cs typeface="+mn-cs"/>
            </a:rPr>
            <a:t> K22.1 </a:t>
          </a:r>
          <a:r>
            <a:rPr lang="en-GB" sz="1100">
              <a:solidFill>
                <a:schemeClr val="dk1"/>
              </a:solidFill>
              <a:effectLst/>
              <a:latin typeface="+mn-lt"/>
              <a:ea typeface="+mn-ea"/>
              <a:cs typeface="+mn-cs"/>
            </a:rPr>
            <a:t> go to tab K of the results portfolio and then data item 22.1. The portfolio can be downloaded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from https://www.strokeaudit.org/results/Clinical-audit/National-Results.aspx/ . This tool can also be used</a:t>
          </a:r>
          <a:r>
            <a:rPr lang="en-GB" sz="1100" baseline="0">
              <a:solidFill>
                <a:schemeClr val="dk1"/>
              </a:solidFill>
              <a:effectLst/>
              <a:latin typeface="+mn-lt"/>
              <a:ea typeface="+mn-ea"/>
              <a:cs typeface="+mn-cs"/>
            </a:rPr>
            <a:t> by CCGs/LHBs using the information in the CCG/LHB portfolio.</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You will see what the NHS 1 year cost and the social  care 1 year cost for your patients are  for four different scenarios. </a:t>
          </a:r>
        </a:p>
        <a:p>
          <a:r>
            <a:rPr lang="en-GB" sz="1100">
              <a:solidFill>
                <a:schemeClr val="dk1"/>
              </a:solidFill>
              <a:effectLst/>
              <a:latin typeface="+mn-lt"/>
              <a:ea typeface="+mn-ea"/>
              <a:cs typeface="+mn-cs"/>
            </a:rPr>
            <a:t>•  Scenario 1 shows you the current situation at your hospital based on the information you have entered in the data box to the left. </a:t>
          </a:r>
        </a:p>
        <a:p>
          <a:r>
            <a:rPr lang="en-GB" sz="1100">
              <a:solidFill>
                <a:schemeClr val="dk1"/>
              </a:solidFill>
              <a:effectLst/>
              <a:latin typeface="+mn-lt"/>
              <a:ea typeface="+mn-ea"/>
              <a:cs typeface="+mn-cs"/>
            </a:rPr>
            <a:t>• Scenario 2 shows you what would happen if you discharged 40.0% of your patients with ESD.</a:t>
          </a:r>
        </a:p>
        <a:p>
          <a:r>
            <a:rPr lang="en-GB" sz="1100">
              <a:solidFill>
                <a:schemeClr val="dk1"/>
              </a:solidFill>
              <a:effectLst/>
              <a:latin typeface="+mn-lt"/>
              <a:ea typeface="+mn-ea"/>
              <a:cs typeface="+mn-cs"/>
            </a:rPr>
            <a:t>• Scenario 3 shows you what would happen if you discharged 60.0% of your patients with ESD.</a:t>
          </a:r>
        </a:p>
        <a:p>
          <a:r>
            <a:rPr lang="en-GB" sz="1100">
              <a:solidFill>
                <a:schemeClr val="dk1"/>
              </a:solidFill>
              <a:effectLst/>
              <a:latin typeface="+mn-lt"/>
              <a:ea typeface="+mn-ea"/>
              <a:cs typeface="+mn-cs"/>
            </a:rPr>
            <a:t>• In Scenario 4 you can change the percentage discharged with ESD. It will then show you the impact on cost.</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Scenario 2-4 have two graphs next to them; one showing the 1 year NHS cost and the 1 year social care cost for the current situation (Scenario 1) and the respective Scenario, and one showing the number of patients discharged with ESD for the current situation (Scenario 1) and the respective Scenario.</a:t>
          </a:r>
          <a:r>
            <a:rPr lang="en-GB" sz="1100" baseline="0">
              <a:solidFill>
                <a:schemeClr val="dk1"/>
              </a:solidFill>
              <a:effectLst/>
              <a:latin typeface="+mn-lt"/>
              <a:ea typeface="+mn-ea"/>
              <a:cs typeface="+mn-cs"/>
            </a:rPr>
            <a:t> There are also two graphs showing costs and number of patients discharged with ESD. </a:t>
          </a:r>
          <a:endParaRPr lang="en-GB">
            <a:effectLst/>
          </a:endParaRPr>
        </a:p>
        <a:p>
          <a:endParaRPr lang="en-GB" sz="500">
            <a:solidFill>
              <a:schemeClr val="dk1"/>
            </a:solidFill>
            <a:effectLst/>
            <a:latin typeface="+mn-lt"/>
            <a:ea typeface="+mn-ea"/>
            <a:cs typeface="+mn-cs"/>
          </a:endParaRPr>
        </a:p>
        <a:p>
          <a:r>
            <a:rPr lang="en-GB" sz="1100" b="1">
              <a:solidFill>
                <a:schemeClr val="dk1"/>
              </a:solidFill>
              <a:effectLst/>
              <a:latin typeface="+mn-lt"/>
              <a:ea typeface="+mn-ea"/>
              <a:cs typeface="+mn-cs"/>
            </a:rPr>
            <a:t>Please note</a:t>
          </a:r>
          <a:r>
            <a:rPr lang="en-GB" sz="1100" b="1" baseline="0">
              <a:solidFill>
                <a:schemeClr val="dk1"/>
              </a:solidFill>
              <a:effectLst/>
              <a:latin typeface="+mn-lt"/>
              <a:ea typeface="+mn-ea"/>
              <a:cs typeface="+mn-cs"/>
            </a:rPr>
            <a:t> that the costs presented only include patients that were discharged alive.</a:t>
          </a:r>
          <a:endParaRPr lang="en-GB" sz="1100" b="1">
            <a:solidFill>
              <a:schemeClr val="dk1"/>
            </a:solidFill>
            <a:effectLst/>
            <a:latin typeface="+mn-lt"/>
            <a:ea typeface="+mn-ea"/>
            <a:cs typeface="+mn-cs"/>
          </a:endParaRPr>
        </a:p>
        <a:p>
          <a:endParaRPr lang="en-GB" sz="1100" baseline="0">
            <a:solidFill>
              <a:schemeClr val="dk1"/>
            </a:solidFill>
            <a:effectLst/>
            <a:latin typeface="+mn-lt"/>
            <a:ea typeface="+mn-ea"/>
            <a:cs typeface="+mn-cs"/>
          </a:endParaRPr>
        </a:p>
      </xdr:txBody>
    </xdr:sp>
    <xdr:clientData/>
  </xdr:twoCellAnchor>
  <xdr:twoCellAnchor>
    <xdr:from>
      <xdr:col>10</xdr:col>
      <xdr:colOff>447675</xdr:colOff>
      <xdr:row>15</xdr:row>
      <xdr:rowOff>433387</xdr:rowOff>
    </xdr:from>
    <xdr:to>
      <xdr:col>14</xdr:col>
      <xdr:colOff>188775</xdr:colOff>
      <xdr:row>22</xdr:row>
      <xdr:rowOff>10987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342900</xdr:colOff>
      <xdr:row>15</xdr:row>
      <xdr:rowOff>433387</xdr:rowOff>
    </xdr:from>
    <xdr:to>
      <xdr:col>10</xdr:col>
      <xdr:colOff>177300</xdr:colOff>
      <xdr:row>22</xdr:row>
      <xdr:rowOff>10987</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447675</xdr:colOff>
      <xdr:row>23</xdr:row>
      <xdr:rowOff>95250</xdr:rowOff>
    </xdr:from>
    <xdr:to>
      <xdr:col>14</xdr:col>
      <xdr:colOff>188775</xdr:colOff>
      <xdr:row>28</xdr:row>
      <xdr:rowOff>72900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342900</xdr:colOff>
      <xdr:row>23</xdr:row>
      <xdr:rowOff>95250</xdr:rowOff>
    </xdr:from>
    <xdr:to>
      <xdr:col>10</xdr:col>
      <xdr:colOff>177300</xdr:colOff>
      <xdr:row>28</xdr:row>
      <xdr:rowOff>72900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447675</xdr:colOff>
      <xdr:row>29</xdr:row>
      <xdr:rowOff>57150</xdr:rowOff>
    </xdr:from>
    <xdr:to>
      <xdr:col>14</xdr:col>
      <xdr:colOff>188775</xdr:colOff>
      <xdr:row>36</xdr:row>
      <xdr:rowOff>72900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342900</xdr:colOff>
      <xdr:row>29</xdr:row>
      <xdr:rowOff>57150</xdr:rowOff>
    </xdr:from>
    <xdr:to>
      <xdr:col>10</xdr:col>
      <xdr:colOff>177300</xdr:colOff>
      <xdr:row>36</xdr:row>
      <xdr:rowOff>72900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40</xdr:row>
      <xdr:rowOff>190499</xdr:rowOff>
    </xdr:from>
    <xdr:to>
      <xdr:col>8</xdr:col>
      <xdr:colOff>132292</xdr:colOff>
      <xdr:row>64</xdr:row>
      <xdr:rowOff>190499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306917</xdr:colOff>
      <xdr:row>40</xdr:row>
      <xdr:rowOff>190499</xdr:rowOff>
    </xdr:from>
    <xdr:to>
      <xdr:col>17</xdr:col>
      <xdr:colOff>52918</xdr:colOff>
      <xdr:row>64</xdr:row>
      <xdr:rowOff>190499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40481</xdr:rowOff>
    </xdr:from>
    <xdr:to>
      <xdr:col>0</xdr:col>
      <xdr:colOff>6962775</xdr:colOff>
      <xdr:row>10</xdr:row>
      <xdr:rowOff>8659</xdr:rowOff>
    </xdr:to>
    <xdr:sp macro="" textlink="">
      <xdr:nvSpPr>
        <xdr:cNvPr id="2" name="TextBox 1"/>
        <xdr:cNvSpPr txBox="1"/>
      </xdr:nvSpPr>
      <xdr:spPr>
        <a:xfrm>
          <a:off x="0" y="402431"/>
          <a:ext cx="6962775" cy="16826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The calculations in this tool are based on numbers from the Health Economics model developed at the Royal College of Physicians in 2016. The model results are based on national data on age, sex, stroke type and stroke severity. The tool uses a simplified version of the model and takes into account gender and stroke type making the assumption that the patient population at your hospital follows a similar age and severity structure as the national.</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purpose of this tool is to estimate the total 1 year cost of stroke to the NHS and the 1 year cost to social care and how these costs change as the percentage of patients discharged</a:t>
          </a:r>
          <a:r>
            <a:rPr lang="en-GB" sz="1100" baseline="0">
              <a:solidFill>
                <a:schemeClr val="dk1"/>
              </a:solidFill>
              <a:effectLst/>
              <a:latin typeface="+mn-lt"/>
              <a:ea typeface="+mn-ea"/>
              <a:cs typeface="+mn-cs"/>
            </a:rPr>
            <a:t> with ESD </a:t>
          </a:r>
          <a:r>
            <a:rPr lang="en-GB" sz="1100">
              <a:solidFill>
                <a:schemeClr val="dk1"/>
              </a:solidFill>
              <a:effectLst/>
              <a:latin typeface="+mn-lt"/>
              <a:ea typeface="+mn-ea"/>
              <a:cs typeface="+mn-cs"/>
            </a:rPr>
            <a:t>changes. The numbers presented are estimates and have been rounded to the nearest £100. </a:t>
          </a: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SNAP%20Health%20Economics%20tool%20for%20thrombolysis%20(version%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S cost"/>
      <sheetName val="Social care cost"/>
      <sheetName val="QALY"/>
      <sheetName val="Costs"/>
      <sheetName val="ESD costs"/>
      <sheetName val="HE tool"/>
      <sheetName val="Further details"/>
    </sheetNames>
    <sheetDataSet>
      <sheetData sheetId="0"/>
      <sheetData sheetId="1"/>
      <sheetData sheetId="2"/>
      <sheetData sheetId="3">
        <row r="30">
          <cell r="I30" t="str">
            <v>Aspirational total number of patients thrombolysed</v>
          </cell>
        </row>
        <row r="33">
          <cell r="J33">
            <v>0.2</v>
          </cell>
        </row>
        <row r="41">
          <cell r="I41">
            <v>0.04</v>
          </cell>
          <cell r="J41">
            <v>0.05</v>
          </cell>
        </row>
      </sheetData>
      <sheetData sheetId="4"/>
      <sheetData sheetId="5">
        <row r="8">
          <cell r="D8">
            <v>200</v>
          </cell>
        </row>
        <row r="9">
          <cell r="D9">
            <v>0.49399999999999999</v>
          </cell>
        </row>
        <row r="10">
          <cell r="D10">
            <v>0.86799999999999999</v>
          </cell>
        </row>
        <row r="11">
          <cell r="D11">
            <v>0.114</v>
          </cell>
        </row>
        <row r="31">
          <cell r="D31">
            <v>0.05</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002"/>
  <sheetViews>
    <sheetView workbookViewId="0">
      <selection activeCell="H947" sqref="H947"/>
    </sheetView>
  </sheetViews>
  <sheetFormatPr defaultRowHeight="15" x14ac:dyDescent="0.25"/>
  <sheetData>
    <row r="1" spans="1:5" x14ac:dyDescent="0.25">
      <c r="A1" t="s">
        <v>0</v>
      </c>
      <c r="D1" t="s">
        <v>0</v>
      </c>
      <c r="E1" t="s">
        <v>4</v>
      </c>
    </row>
    <row r="2" spans="1:5" x14ac:dyDescent="0.25">
      <c r="A2">
        <v>0</v>
      </c>
      <c r="B2">
        <f>9264.6-A2*2392.3</f>
        <v>9264.6</v>
      </c>
      <c r="D2">
        <v>0</v>
      </c>
      <c r="E2">
        <f t="shared" ref="E2:E65" si="0">B2*discharged</f>
        <v>1788067.8</v>
      </c>
    </row>
    <row r="3" spans="1:5" x14ac:dyDescent="0.25">
      <c r="A3">
        <v>1E-3</v>
      </c>
      <c r="B3">
        <f t="shared" ref="B3:B66" si="1">9264.6-A3*2392.3</f>
        <v>9262.2077000000008</v>
      </c>
      <c r="D3">
        <v>1E-3</v>
      </c>
      <c r="E3">
        <f t="shared" si="0"/>
        <v>1787606.0861000002</v>
      </c>
    </row>
    <row r="4" spans="1:5" x14ac:dyDescent="0.25">
      <c r="A4">
        <v>2E-3</v>
      </c>
      <c r="B4">
        <f t="shared" si="1"/>
        <v>9259.8153999999995</v>
      </c>
      <c r="D4">
        <v>2E-3</v>
      </c>
      <c r="E4">
        <f t="shared" si="0"/>
        <v>1787144.3721999999</v>
      </c>
    </row>
    <row r="5" spans="1:5" x14ac:dyDescent="0.25">
      <c r="A5">
        <v>3.0000000000000001E-3</v>
      </c>
      <c r="B5">
        <f t="shared" si="1"/>
        <v>9257.4231</v>
      </c>
      <c r="D5">
        <v>3.0000000000000001E-3</v>
      </c>
      <c r="E5">
        <f t="shared" si="0"/>
        <v>1786682.6583</v>
      </c>
    </row>
    <row r="6" spans="1:5" x14ac:dyDescent="0.25">
      <c r="A6">
        <v>4.0000000000000001E-3</v>
      </c>
      <c r="B6">
        <f t="shared" si="1"/>
        <v>9255.0308000000005</v>
      </c>
      <c r="D6">
        <v>4.0000000000000001E-3</v>
      </c>
      <c r="E6">
        <f t="shared" si="0"/>
        <v>1786220.9444000002</v>
      </c>
    </row>
    <row r="7" spans="1:5" x14ac:dyDescent="0.25">
      <c r="A7">
        <v>5.0000000000000001E-3</v>
      </c>
      <c r="B7">
        <f t="shared" si="1"/>
        <v>9252.6385000000009</v>
      </c>
      <c r="D7">
        <v>5.0000000000000001E-3</v>
      </c>
      <c r="E7">
        <f t="shared" si="0"/>
        <v>1785759.2305000001</v>
      </c>
    </row>
    <row r="8" spans="1:5" x14ac:dyDescent="0.25">
      <c r="A8">
        <v>6.0000000000000001E-3</v>
      </c>
      <c r="B8">
        <f t="shared" si="1"/>
        <v>9250.2461999999996</v>
      </c>
      <c r="D8">
        <v>6.0000000000000001E-3</v>
      </c>
      <c r="E8">
        <f t="shared" si="0"/>
        <v>1785297.5166</v>
      </c>
    </row>
    <row r="9" spans="1:5" x14ac:dyDescent="0.25">
      <c r="A9">
        <v>7.0000000000000001E-3</v>
      </c>
      <c r="B9">
        <f t="shared" si="1"/>
        <v>9247.8539000000001</v>
      </c>
      <c r="D9">
        <v>7.0000000000000001E-3</v>
      </c>
      <c r="E9">
        <f t="shared" si="0"/>
        <v>1784835.8027000001</v>
      </c>
    </row>
    <row r="10" spans="1:5" x14ac:dyDescent="0.25">
      <c r="A10">
        <v>8.0000000000000002E-3</v>
      </c>
      <c r="B10">
        <f t="shared" si="1"/>
        <v>9245.4616000000005</v>
      </c>
      <c r="D10">
        <v>8.0000000000000002E-3</v>
      </c>
      <c r="E10">
        <f t="shared" si="0"/>
        <v>1784374.0888</v>
      </c>
    </row>
    <row r="11" spans="1:5" x14ac:dyDescent="0.25">
      <c r="A11">
        <v>8.9999999999999993E-3</v>
      </c>
      <c r="B11">
        <f t="shared" si="1"/>
        <v>9243.069300000001</v>
      </c>
      <c r="D11">
        <v>8.9999999999999993E-3</v>
      </c>
      <c r="E11">
        <f t="shared" si="0"/>
        <v>1783912.3749000002</v>
      </c>
    </row>
    <row r="12" spans="1:5" x14ac:dyDescent="0.25">
      <c r="A12">
        <v>0.01</v>
      </c>
      <c r="B12">
        <f t="shared" si="1"/>
        <v>9240.6769999999997</v>
      </c>
      <c r="D12">
        <v>0.01</v>
      </c>
      <c r="E12">
        <f t="shared" si="0"/>
        <v>1783450.6609999998</v>
      </c>
    </row>
    <row r="13" spans="1:5" x14ac:dyDescent="0.25">
      <c r="A13">
        <v>1.0999999999999999E-2</v>
      </c>
      <c r="B13">
        <f t="shared" si="1"/>
        <v>9238.2847000000002</v>
      </c>
      <c r="D13">
        <v>1.0999999999999999E-2</v>
      </c>
      <c r="E13">
        <f t="shared" si="0"/>
        <v>1782988.9471</v>
      </c>
    </row>
    <row r="14" spans="1:5" x14ac:dyDescent="0.25">
      <c r="A14">
        <v>1.2E-2</v>
      </c>
      <c r="B14">
        <f t="shared" si="1"/>
        <v>9235.8924000000006</v>
      </c>
      <c r="D14">
        <v>1.2E-2</v>
      </c>
      <c r="E14">
        <f t="shared" si="0"/>
        <v>1782527.2332000001</v>
      </c>
    </row>
    <row r="15" spans="1:5" x14ac:dyDescent="0.25">
      <c r="A15">
        <v>1.2999999999999999E-2</v>
      </c>
      <c r="B15">
        <f t="shared" si="1"/>
        <v>9233.5001000000011</v>
      </c>
      <c r="D15">
        <v>1.2999999999999999E-2</v>
      </c>
      <c r="E15">
        <f t="shared" si="0"/>
        <v>1782065.5193000003</v>
      </c>
    </row>
    <row r="16" spans="1:5" x14ac:dyDescent="0.25">
      <c r="A16">
        <v>1.4E-2</v>
      </c>
      <c r="B16">
        <f t="shared" si="1"/>
        <v>9231.1077999999998</v>
      </c>
      <c r="D16">
        <v>1.4E-2</v>
      </c>
      <c r="E16">
        <f t="shared" si="0"/>
        <v>1781603.8054</v>
      </c>
    </row>
    <row r="17" spans="1:5" x14ac:dyDescent="0.25">
      <c r="A17">
        <v>1.4999999999999999E-2</v>
      </c>
      <c r="B17">
        <f t="shared" si="1"/>
        <v>9228.7155000000002</v>
      </c>
      <c r="D17">
        <v>1.4999999999999999E-2</v>
      </c>
      <c r="E17">
        <f t="shared" si="0"/>
        <v>1781142.0915000001</v>
      </c>
    </row>
    <row r="18" spans="1:5" x14ac:dyDescent="0.25">
      <c r="A18">
        <v>1.6E-2</v>
      </c>
      <c r="B18">
        <f t="shared" si="1"/>
        <v>9226.3232000000007</v>
      </c>
      <c r="D18">
        <v>1.6E-2</v>
      </c>
      <c r="E18">
        <f t="shared" si="0"/>
        <v>1780680.3776000002</v>
      </c>
    </row>
    <row r="19" spans="1:5" x14ac:dyDescent="0.25">
      <c r="A19">
        <v>1.7000000000000001E-2</v>
      </c>
      <c r="B19">
        <f t="shared" si="1"/>
        <v>9223.9309000000012</v>
      </c>
      <c r="D19">
        <v>1.7000000000000001E-2</v>
      </c>
      <c r="E19">
        <f t="shared" si="0"/>
        <v>1780218.6637000002</v>
      </c>
    </row>
    <row r="20" spans="1:5" x14ac:dyDescent="0.25">
      <c r="A20">
        <v>1.7999999999999999E-2</v>
      </c>
      <c r="B20">
        <f t="shared" si="1"/>
        <v>9221.5385999999999</v>
      </c>
      <c r="D20">
        <v>1.7999999999999999E-2</v>
      </c>
      <c r="E20">
        <f t="shared" si="0"/>
        <v>1779756.9498000001</v>
      </c>
    </row>
    <row r="21" spans="1:5" x14ac:dyDescent="0.25">
      <c r="A21">
        <v>1.9E-2</v>
      </c>
      <c r="B21">
        <f t="shared" si="1"/>
        <v>9219.1463000000003</v>
      </c>
      <c r="D21">
        <v>1.9E-2</v>
      </c>
      <c r="E21">
        <f t="shared" si="0"/>
        <v>1779295.2359</v>
      </c>
    </row>
    <row r="22" spans="1:5" x14ac:dyDescent="0.25">
      <c r="A22">
        <v>0.02</v>
      </c>
      <c r="B22">
        <f t="shared" si="1"/>
        <v>9216.7540000000008</v>
      </c>
      <c r="D22">
        <v>0.02</v>
      </c>
      <c r="E22">
        <f t="shared" si="0"/>
        <v>1778833.5220000001</v>
      </c>
    </row>
    <row r="23" spans="1:5" x14ac:dyDescent="0.25">
      <c r="A23">
        <v>2.1000000000000001E-2</v>
      </c>
      <c r="B23">
        <f t="shared" si="1"/>
        <v>9214.3616999999995</v>
      </c>
      <c r="D23">
        <v>2.1000000000000001E-2</v>
      </c>
      <c r="E23">
        <f t="shared" si="0"/>
        <v>1778371.8080999998</v>
      </c>
    </row>
    <row r="24" spans="1:5" x14ac:dyDescent="0.25">
      <c r="A24">
        <v>2.1999999999999999E-2</v>
      </c>
      <c r="B24">
        <f t="shared" si="1"/>
        <v>9211.9694</v>
      </c>
      <c r="D24">
        <v>2.1999999999999999E-2</v>
      </c>
      <c r="E24">
        <f t="shared" si="0"/>
        <v>1777910.0941999999</v>
      </c>
    </row>
    <row r="25" spans="1:5" x14ac:dyDescent="0.25">
      <c r="A25">
        <v>2.3E-2</v>
      </c>
      <c r="B25">
        <f t="shared" si="1"/>
        <v>9209.5771000000004</v>
      </c>
      <c r="D25">
        <v>2.3E-2</v>
      </c>
      <c r="E25">
        <f t="shared" si="0"/>
        <v>1777448.3803000001</v>
      </c>
    </row>
    <row r="26" spans="1:5" x14ac:dyDescent="0.25">
      <c r="A26">
        <v>2.4E-2</v>
      </c>
      <c r="B26">
        <f t="shared" si="1"/>
        <v>9207.1848000000009</v>
      </c>
      <c r="D26">
        <v>2.4E-2</v>
      </c>
      <c r="E26">
        <f t="shared" si="0"/>
        <v>1776986.6664000002</v>
      </c>
    </row>
    <row r="27" spans="1:5" x14ac:dyDescent="0.25">
      <c r="A27">
        <v>2.5000000000000001E-2</v>
      </c>
      <c r="B27">
        <f t="shared" si="1"/>
        <v>9204.7924999999996</v>
      </c>
      <c r="D27">
        <v>2.5000000000000001E-2</v>
      </c>
      <c r="E27">
        <f t="shared" si="0"/>
        <v>1776524.9524999999</v>
      </c>
    </row>
    <row r="28" spans="1:5" x14ac:dyDescent="0.25">
      <c r="A28">
        <v>2.5999999999999999E-2</v>
      </c>
      <c r="B28">
        <f t="shared" si="1"/>
        <v>9202.4002</v>
      </c>
      <c r="D28">
        <v>2.5999999999999999E-2</v>
      </c>
      <c r="E28">
        <f t="shared" si="0"/>
        <v>1776063.2386</v>
      </c>
    </row>
    <row r="29" spans="1:5" x14ac:dyDescent="0.25">
      <c r="A29">
        <v>2.7E-2</v>
      </c>
      <c r="B29">
        <f t="shared" si="1"/>
        <v>9200.0079000000005</v>
      </c>
      <c r="D29">
        <v>2.7E-2</v>
      </c>
      <c r="E29">
        <f t="shared" si="0"/>
        <v>1775601.5247000002</v>
      </c>
    </row>
    <row r="30" spans="1:5" x14ac:dyDescent="0.25">
      <c r="A30">
        <v>2.8000000000000001E-2</v>
      </c>
      <c r="B30">
        <f t="shared" si="1"/>
        <v>9197.615600000001</v>
      </c>
      <c r="D30">
        <v>2.8000000000000001E-2</v>
      </c>
      <c r="E30">
        <f t="shared" si="0"/>
        <v>1775139.8108000001</v>
      </c>
    </row>
    <row r="31" spans="1:5" x14ac:dyDescent="0.25">
      <c r="A31">
        <v>2.9000000000000001E-2</v>
      </c>
      <c r="B31">
        <f t="shared" si="1"/>
        <v>9195.2232999999997</v>
      </c>
      <c r="D31">
        <v>2.9000000000000001E-2</v>
      </c>
      <c r="E31">
        <f t="shared" si="0"/>
        <v>1774678.0969</v>
      </c>
    </row>
    <row r="32" spans="1:5" x14ac:dyDescent="0.25">
      <c r="A32">
        <v>0.03</v>
      </c>
      <c r="B32">
        <f t="shared" si="1"/>
        <v>9192.8310000000001</v>
      </c>
      <c r="D32">
        <v>0.03</v>
      </c>
      <c r="E32">
        <f t="shared" si="0"/>
        <v>1774216.3829999999</v>
      </c>
    </row>
    <row r="33" spans="1:5" x14ac:dyDescent="0.25">
      <c r="A33">
        <v>3.1E-2</v>
      </c>
      <c r="B33">
        <f t="shared" si="1"/>
        <v>9190.4387000000006</v>
      </c>
      <c r="D33">
        <v>3.1E-2</v>
      </c>
      <c r="E33">
        <f t="shared" si="0"/>
        <v>1773754.6691000001</v>
      </c>
    </row>
    <row r="34" spans="1:5" x14ac:dyDescent="0.25">
      <c r="A34">
        <v>3.2000000000000001E-2</v>
      </c>
      <c r="B34">
        <f t="shared" si="1"/>
        <v>9188.0464000000011</v>
      </c>
      <c r="D34">
        <v>3.2000000000000001E-2</v>
      </c>
      <c r="E34">
        <f t="shared" si="0"/>
        <v>1773292.9552000002</v>
      </c>
    </row>
    <row r="35" spans="1:5" x14ac:dyDescent="0.25">
      <c r="A35">
        <v>3.3000000000000002E-2</v>
      </c>
      <c r="B35">
        <f t="shared" si="1"/>
        <v>9185.6540999999997</v>
      </c>
      <c r="D35">
        <v>3.3000000000000002E-2</v>
      </c>
      <c r="E35">
        <f t="shared" si="0"/>
        <v>1772831.2412999999</v>
      </c>
    </row>
    <row r="36" spans="1:5" x14ac:dyDescent="0.25">
      <c r="A36">
        <v>3.4000000000000002E-2</v>
      </c>
      <c r="B36">
        <f t="shared" si="1"/>
        <v>9183.2618000000002</v>
      </c>
      <c r="D36">
        <v>3.4000000000000002E-2</v>
      </c>
      <c r="E36">
        <f t="shared" si="0"/>
        <v>1772369.5274</v>
      </c>
    </row>
    <row r="37" spans="1:5" x14ac:dyDescent="0.25">
      <c r="A37">
        <v>3.5000000000000003E-2</v>
      </c>
      <c r="B37">
        <f t="shared" si="1"/>
        <v>9180.8695000000007</v>
      </c>
      <c r="D37">
        <v>3.5000000000000003E-2</v>
      </c>
      <c r="E37">
        <f t="shared" si="0"/>
        <v>1771907.8135000002</v>
      </c>
    </row>
    <row r="38" spans="1:5" x14ac:dyDescent="0.25">
      <c r="A38">
        <v>3.5999999999999997E-2</v>
      </c>
      <c r="B38">
        <f t="shared" si="1"/>
        <v>9178.4772000000012</v>
      </c>
      <c r="D38">
        <v>3.5999999999999997E-2</v>
      </c>
      <c r="E38">
        <f t="shared" si="0"/>
        <v>1771446.0996000003</v>
      </c>
    </row>
    <row r="39" spans="1:5" x14ac:dyDescent="0.25">
      <c r="A39">
        <v>3.6999999999999998E-2</v>
      </c>
      <c r="B39">
        <f t="shared" si="1"/>
        <v>9176.0848999999998</v>
      </c>
      <c r="D39">
        <v>3.6999999999999998E-2</v>
      </c>
      <c r="E39">
        <f t="shared" si="0"/>
        <v>1770984.3857</v>
      </c>
    </row>
    <row r="40" spans="1:5" x14ac:dyDescent="0.25">
      <c r="A40">
        <v>3.7999999999999999E-2</v>
      </c>
      <c r="B40">
        <f t="shared" si="1"/>
        <v>9173.6926000000003</v>
      </c>
      <c r="D40">
        <v>3.7999999999999999E-2</v>
      </c>
      <c r="E40">
        <f t="shared" si="0"/>
        <v>1770522.6718000001</v>
      </c>
    </row>
    <row r="41" spans="1:5" x14ac:dyDescent="0.25">
      <c r="A41">
        <v>3.9E-2</v>
      </c>
      <c r="B41">
        <f t="shared" si="1"/>
        <v>9171.3003000000008</v>
      </c>
      <c r="D41">
        <v>3.9E-2</v>
      </c>
      <c r="E41">
        <f t="shared" si="0"/>
        <v>1770060.9579</v>
      </c>
    </row>
    <row r="42" spans="1:5" x14ac:dyDescent="0.25">
      <c r="A42">
        <v>0.04</v>
      </c>
      <c r="B42">
        <f t="shared" si="1"/>
        <v>9168.9079999999994</v>
      </c>
      <c r="D42">
        <v>0.04</v>
      </c>
      <c r="E42">
        <f t="shared" si="0"/>
        <v>1769599.2439999999</v>
      </c>
    </row>
    <row r="43" spans="1:5" x14ac:dyDescent="0.25">
      <c r="A43">
        <v>4.1000000000000002E-2</v>
      </c>
      <c r="B43">
        <f t="shared" si="1"/>
        <v>9166.5156999999999</v>
      </c>
      <c r="D43">
        <v>4.1000000000000002E-2</v>
      </c>
      <c r="E43">
        <f t="shared" si="0"/>
        <v>1769137.5301000001</v>
      </c>
    </row>
    <row r="44" spans="1:5" x14ac:dyDescent="0.25">
      <c r="A44">
        <v>4.2000000000000003E-2</v>
      </c>
      <c r="B44">
        <f t="shared" si="1"/>
        <v>9164.1234000000004</v>
      </c>
      <c r="D44">
        <v>4.2000000000000003E-2</v>
      </c>
      <c r="E44">
        <f t="shared" si="0"/>
        <v>1768675.8162</v>
      </c>
    </row>
    <row r="45" spans="1:5" x14ac:dyDescent="0.25">
      <c r="A45">
        <v>4.2999999999999997E-2</v>
      </c>
      <c r="B45">
        <f t="shared" si="1"/>
        <v>9161.7311000000009</v>
      </c>
      <c r="D45">
        <v>4.2999999999999997E-2</v>
      </c>
      <c r="E45">
        <f t="shared" si="0"/>
        <v>1768214.1023000001</v>
      </c>
    </row>
    <row r="46" spans="1:5" x14ac:dyDescent="0.25">
      <c r="A46">
        <v>4.3999999999999997E-2</v>
      </c>
      <c r="B46">
        <f t="shared" si="1"/>
        <v>9159.3387999999995</v>
      </c>
      <c r="D46">
        <v>4.3999999999999997E-2</v>
      </c>
      <c r="E46">
        <f t="shared" si="0"/>
        <v>1767752.3883999998</v>
      </c>
    </row>
    <row r="47" spans="1:5" x14ac:dyDescent="0.25">
      <c r="A47">
        <v>4.4999999999999998E-2</v>
      </c>
      <c r="B47">
        <f t="shared" si="1"/>
        <v>9156.9465</v>
      </c>
      <c r="D47">
        <v>4.4999999999999998E-2</v>
      </c>
      <c r="E47">
        <f t="shared" si="0"/>
        <v>1767290.6745</v>
      </c>
    </row>
    <row r="48" spans="1:5" x14ac:dyDescent="0.25">
      <c r="A48">
        <v>4.5999999999999999E-2</v>
      </c>
      <c r="B48">
        <f t="shared" si="1"/>
        <v>9154.5542000000005</v>
      </c>
      <c r="D48">
        <v>4.5999999999999999E-2</v>
      </c>
      <c r="E48">
        <f t="shared" si="0"/>
        <v>1766828.9606000001</v>
      </c>
    </row>
    <row r="49" spans="1:5" x14ac:dyDescent="0.25">
      <c r="A49">
        <v>4.7E-2</v>
      </c>
      <c r="B49">
        <f t="shared" si="1"/>
        <v>9152.161900000001</v>
      </c>
      <c r="D49">
        <v>4.7E-2</v>
      </c>
      <c r="E49">
        <f t="shared" si="0"/>
        <v>1766367.2467000003</v>
      </c>
    </row>
    <row r="50" spans="1:5" x14ac:dyDescent="0.25">
      <c r="A50">
        <v>4.8000000000000001E-2</v>
      </c>
      <c r="B50">
        <f t="shared" si="1"/>
        <v>9149.7695999999996</v>
      </c>
      <c r="D50">
        <v>4.8000000000000001E-2</v>
      </c>
      <c r="E50">
        <f t="shared" si="0"/>
        <v>1765905.5327999999</v>
      </c>
    </row>
    <row r="51" spans="1:5" x14ac:dyDescent="0.25">
      <c r="A51">
        <v>4.9000000000000002E-2</v>
      </c>
      <c r="B51">
        <f t="shared" si="1"/>
        <v>9147.3773000000001</v>
      </c>
      <c r="D51">
        <v>4.9000000000000002E-2</v>
      </c>
      <c r="E51">
        <f t="shared" si="0"/>
        <v>1765443.8189000001</v>
      </c>
    </row>
    <row r="52" spans="1:5" x14ac:dyDescent="0.25">
      <c r="A52">
        <v>0.05</v>
      </c>
      <c r="B52">
        <f t="shared" si="1"/>
        <v>9144.9850000000006</v>
      </c>
      <c r="D52">
        <v>0.05</v>
      </c>
      <c r="E52">
        <f t="shared" si="0"/>
        <v>1764982.1050000002</v>
      </c>
    </row>
    <row r="53" spans="1:5" x14ac:dyDescent="0.25">
      <c r="A53">
        <v>5.0999999999999997E-2</v>
      </c>
      <c r="B53">
        <f t="shared" si="1"/>
        <v>9142.5927000000011</v>
      </c>
      <c r="D53">
        <v>5.0999999999999997E-2</v>
      </c>
      <c r="E53">
        <f t="shared" si="0"/>
        <v>1764520.3911000001</v>
      </c>
    </row>
    <row r="54" spans="1:5" x14ac:dyDescent="0.25">
      <c r="A54">
        <v>5.1999999999999998E-2</v>
      </c>
      <c r="B54">
        <f t="shared" si="1"/>
        <v>9140.2003999999997</v>
      </c>
      <c r="D54">
        <v>5.1999999999999998E-2</v>
      </c>
      <c r="E54">
        <f t="shared" si="0"/>
        <v>1764058.6772</v>
      </c>
    </row>
    <row r="55" spans="1:5" x14ac:dyDescent="0.25">
      <c r="A55">
        <v>5.2999999999999999E-2</v>
      </c>
      <c r="B55">
        <f t="shared" si="1"/>
        <v>9137.8081000000002</v>
      </c>
      <c r="D55">
        <v>5.2999999999999999E-2</v>
      </c>
      <c r="E55">
        <f t="shared" si="0"/>
        <v>1763596.9632999999</v>
      </c>
    </row>
    <row r="56" spans="1:5" x14ac:dyDescent="0.25">
      <c r="A56">
        <v>5.3999999999999999E-2</v>
      </c>
      <c r="B56">
        <f t="shared" si="1"/>
        <v>9135.4158000000007</v>
      </c>
      <c r="D56">
        <v>5.3999999999999999E-2</v>
      </c>
      <c r="E56">
        <f t="shared" si="0"/>
        <v>1763135.2494000001</v>
      </c>
    </row>
    <row r="57" spans="1:5" x14ac:dyDescent="0.25">
      <c r="A57">
        <v>5.5E-2</v>
      </c>
      <c r="B57">
        <f t="shared" si="1"/>
        <v>9133.0235000000011</v>
      </c>
      <c r="D57">
        <v>5.5E-2</v>
      </c>
      <c r="E57">
        <f t="shared" si="0"/>
        <v>1762673.5355000002</v>
      </c>
    </row>
    <row r="58" spans="1:5" x14ac:dyDescent="0.25">
      <c r="A58">
        <v>5.6000000000000001E-2</v>
      </c>
      <c r="B58">
        <f t="shared" si="1"/>
        <v>9130.6311999999998</v>
      </c>
      <c r="D58">
        <v>5.6000000000000001E-2</v>
      </c>
      <c r="E58">
        <f t="shared" si="0"/>
        <v>1762211.8215999999</v>
      </c>
    </row>
    <row r="59" spans="1:5" x14ac:dyDescent="0.25">
      <c r="A59">
        <v>5.7000000000000002E-2</v>
      </c>
      <c r="B59">
        <f t="shared" si="1"/>
        <v>9128.2389000000003</v>
      </c>
      <c r="D59">
        <v>5.7000000000000002E-2</v>
      </c>
      <c r="E59">
        <f t="shared" si="0"/>
        <v>1761750.1077000001</v>
      </c>
    </row>
    <row r="60" spans="1:5" x14ac:dyDescent="0.25">
      <c r="A60">
        <v>5.8000000000000003E-2</v>
      </c>
      <c r="B60">
        <f t="shared" si="1"/>
        <v>9125.8466000000008</v>
      </c>
      <c r="D60">
        <v>5.8000000000000003E-2</v>
      </c>
      <c r="E60">
        <f t="shared" si="0"/>
        <v>1761288.3938000002</v>
      </c>
    </row>
    <row r="61" spans="1:5" x14ac:dyDescent="0.25">
      <c r="A61">
        <v>5.8999999999999997E-2</v>
      </c>
      <c r="B61">
        <f t="shared" si="1"/>
        <v>9123.4543000000012</v>
      </c>
      <c r="D61">
        <v>5.8999999999999997E-2</v>
      </c>
      <c r="E61">
        <f t="shared" si="0"/>
        <v>1760826.6799000003</v>
      </c>
    </row>
    <row r="62" spans="1:5" x14ac:dyDescent="0.25">
      <c r="A62">
        <v>0.06</v>
      </c>
      <c r="B62">
        <f t="shared" si="1"/>
        <v>9121.0619999999999</v>
      </c>
      <c r="D62">
        <v>0.06</v>
      </c>
      <c r="E62">
        <f t="shared" si="0"/>
        <v>1760364.966</v>
      </c>
    </row>
    <row r="63" spans="1:5" x14ac:dyDescent="0.25">
      <c r="A63">
        <v>6.0999999999999999E-2</v>
      </c>
      <c r="B63">
        <f t="shared" si="1"/>
        <v>9118.6697000000004</v>
      </c>
      <c r="D63">
        <v>6.0999999999999999E-2</v>
      </c>
      <c r="E63">
        <f t="shared" si="0"/>
        <v>1759903.2521000002</v>
      </c>
    </row>
    <row r="64" spans="1:5" x14ac:dyDescent="0.25">
      <c r="A64">
        <v>6.2E-2</v>
      </c>
      <c r="B64">
        <f t="shared" si="1"/>
        <v>9116.2774000000009</v>
      </c>
      <c r="D64">
        <v>6.2E-2</v>
      </c>
      <c r="E64">
        <f t="shared" si="0"/>
        <v>1759441.5382000001</v>
      </c>
    </row>
    <row r="65" spans="1:5" x14ac:dyDescent="0.25">
      <c r="A65">
        <v>6.3E-2</v>
      </c>
      <c r="B65">
        <f t="shared" si="1"/>
        <v>9113.8850999999995</v>
      </c>
      <c r="D65">
        <v>6.3E-2</v>
      </c>
      <c r="E65">
        <f t="shared" si="0"/>
        <v>1758979.8243</v>
      </c>
    </row>
    <row r="66" spans="1:5" x14ac:dyDescent="0.25">
      <c r="A66">
        <v>6.4000000000000001E-2</v>
      </c>
      <c r="B66">
        <f t="shared" si="1"/>
        <v>9111.4928</v>
      </c>
      <c r="D66">
        <v>6.4000000000000001E-2</v>
      </c>
      <c r="E66">
        <f t="shared" ref="E66:E129" si="2">B66*discharged</f>
        <v>1758518.1103999999</v>
      </c>
    </row>
    <row r="67" spans="1:5" x14ac:dyDescent="0.25">
      <c r="A67">
        <v>6.5000000000000002E-2</v>
      </c>
      <c r="B67">
        <f t="shared" ref="B67:B130" si="3">9264.6-A67*2392.3</f>
        <v>9109.1005000000005</v>
      </c>
      <c r="D67">
        <v>6.5000000000000002E-2</v>
      </c>
      <c r="E67">
        <f t="shared" si="2"/>
        <v>1758056.3965</v>
      </c>
    </row>
    <row r="68" spans="1:5" x14ac:dyDescent="0.25">
      <c r="A68">
        <v>6.6000000000000003E-2</v>
      </c>
      <c r="B68">
        <f t="shared" si="3"/>
        <v>9106.7082000000009</v>
      </c>
      <c r="D68">
        <v>6.6000000000000003E-2</v>
      </c>
      <c r="E68">
        <f t="shared" si="2"/>
        <v>1757594.6826000002</v>
      </c>
    </row>
    <row r="69" spans="1:5" x14ac:dyDescent="0.25">
      <c r="A69">
        <v>6.7000000000000004E-2</v>
      </c>
      <c r="B69">
        <f t="shared" si="3"/>
        <v>9104.3158999999996</v>
      </c>
      <c r="D69">
        <v>6.7000000000000004E-2</v>
      </c>
      <c r="E69">
        <f t="shared" si="2"/>
        <v>1757132.9686999999</v>
      </c>
    </row>
    <row r="70" spans="1:5" x14ac:dyDescent="0.25">
      <c r="A70">
        <v>6.8000000000000005E-2</v>
      </c>
      <c r="B70">
        <f t="shared" si="3"/>
        <v>9101.9236000000001</v>
      </c>
      <c r="D70">
        <v>6.8000000000000005E-2</v>
      </c>
      <c r="E70">
        <f t="shared" si="2"/>
        <v>1756671.2548</v>
      </c>
    </row>
    <row r="71" spans="1:5" x14ac:dyDescent="0.25">
      <c r="A71">
        <v>6.9000000000000006E-2</v>
      </c>
      <c r="B71">
        <f t="shared" si="3"/>
        <v>9099.5313000000006</v>
      </c>
      <c r="D71">
        <v>6.9000000000000006E-2</v>
      </c>
      <c r="E71">
        <f t="shared" si="2"/>
        <v>1756209.5409000001</v>
      </c>
    </row>
    <row r="72" spans="1:5" x14ac:dyDescent="0.25">
      <c r="A72">
        <v>7.0000000000000007E-2</v>
      </c>
      <c r="B72">
        <f t="shared" si="3"/>
        <v>9097.139000000001</v>
      </c>
      <c r="D72">
        <v>7.0000000000000007E-2</v>
      </c>
      <c r="E72">
        <f t="shared" si="2"/>
        <v>1755747.8270000003</v>
      </c>
    </row>
    <row r="73" spans="1:5" x14ac:dyDescent="0.25">
      <c r="A73">
        <v>7.0999999999999994E-2</v>
      </c>
      <c r="B73">
        <f t="shared" si="3"/>
        <v>9094.7466999999997</v>
      </c>
      <c r="D73">
        <v>7.0999999999999994E-2</v>
      </c>
      <c r="E73">
        <f t="shared" si="2"/>
        <v>1755286.1131</v>
      </c>
    </row>
    <row r="74" spans="1:5" x14ac:dyDescent="0.25">
      <c r="A74">
        <v>7.1999999999999995E-2</v>
      </c>
      <c r="B74">
        <f t="shared" si="3"/>
        <v>9092.3544000000002</v>
      </c>
      <c r="D74">
        <v>7.1999999999999995E-2</v>
      </c>
      <c r="E74">
        <f t="shared" si="2"/>
        <v>1754824.3992000001</v>
      </c>
    </row>
    <row r="75" spans="1:5" x14ac:dyDescent="0.25">
      <c r="A75">
        <v>7.2999999999999995E-2</v>
      </c>
      <c r="B75">
        <f t="shared" si="3"/>
        <v>9089.9621000000006</v>
      </c>
      <c r="D75">
        <v>7.2999999999999995E-2</v>
      </c>
      <c r="E75">
        <f t="shared" si="2"/>
        <v>1754362.6853</v>
      </c>
    </row>
    <row r="76" spans="1:5" x14ac:dyDescent="0.25">
      <c r="A76">
        <v>7.3999999999999996E-2</v>
      </c>
      <c r="B76">
        <f t="shared" si="3"/>
        <v>9087.5698000000011</v>
      </c>
      <c r="D76">
        <v>7.3999999999999996E-2</v>
      </c>
      <c r="E76">
        <f t="shared" si="2"/>
        <v>1753900.9714000002</v>
      </c>
    </row>
    <row r="77" spans="1:5" x14ac:dyDescent="0.25">
      <c r="A77">
        <v>7.4999999999999997E-2</v>
      </c>
      <c r="B77">
        <f t="shared" si="3"/>
        <v>9085.1774999999998</v>
      </c>
      <c r="D77">
        <v>7.4999999999999997E-2</v>
      </c>
      <c r="E77">
        <f t="shared" si="2"/>
        <v>1753439.2575000001</v>
      </c>
    </row>
    <row r="78" spans="1:5" x14ac:dyDescent="0.25">
      <c r="A78">
        <v>7.5999999999999998E-2</v>
      </c>
      <c r="B78">
        <f t="shared" si="3"/>
        <v>9082.7852000000003</v>
      </c>
      <c r="D78">
        <v>7.5999999999999998E-2</v>
      </c>
      <c r="E78">
        <f t="shared" si="2"/>
        <v>1752977.5436</v>
      </c>
    </row>
    <row r="79" spans="1:5" x14ac:dyDescent="0.25">
      <c r="A79">
        <v>7.6999999999999999E-2</v>
      </c>
      <c r="B79">
        <f t="shared" si="3"/>
        <v>9080.3929000000007</v>
      </c>
      <c r="D79">
        <v>7.6999999999999999E-2</v>
      </c>
      <c r="E79">
        <f t="shared" si="2"/>
        <v>1752515.8297000001</v>
      </c>
    </row>
    <row r="80" spans="1:5" x14ac:dyDescent="0.25">
      <c r="A80">
        <v>7.8E-2</v>
      </c>
      <c r="B80">
        <f t="shared" si="3"/>
        <v>9078.0006000000012</v>
      </c>
      <c r="D80">
        <v>7.8E-2</v>
      </c>
      <c r="E80">
        <f t="shared" si="2"/>
        <v>1752054.1158000003</v>
      </c>
    </row>
    <row r="81" spans="1:5" x14ac:dyDescent="0.25">
      <c r="A81">
        <v>7.9000000000000001E-2</v>
      </c>
      <c r="B81">
        <f t="shared" si="3"/>
        <v>9075.6082999999999</v>
      </c>
      <c r="D81">
        <v>7.9000000000000001E-2</v>
      </c>
      <c r="E81">
        <f t="shared" si="2"/>
        <v>1751592.4018999999</v>
      </c>
    </row>
    <row r="82" spans="1:5" x14ac:dyDescent="0.25">
      <c r="A82">
        <v>0.08</v>
      </c>
      <c r="B82">
        <f t="shared" si="3"/>
        <v>9073.2160000000003</v>
      </c>
      <c r="D82">
        <v>0.08</v>
      </c>
      <c r="E82">
        <f t="shared" si="2"/>
        <v>1751130.6880000001</v>
      </c>
    </row>
    <row r="83" spans="1:5" x14ac:dyDescent="0.25">
      <c r="A83">
        <v>8.1000000000000003E-2</v>
      </c>
      <c r="B83">
        <f t="shared" si="3"/>
        <v>9070.8237000000008</v>
      </c>
      <c r="D83">
        <v>8.1000000000000003E-2</v>
      </c>
      <c r="E83">
        <f t="shared" si="2"/>
        <v>1750668.9741000002</v>
      </c>
    </row>
    <row r="84" spans="1:5" x14ac:dyDescent="0.25">
      <c r="A84">
        <v>8.2000000000000003E-2</v>
      </c>
      <c r="B84">
        <f t="shared" si="3"/>
        <v>9068.4313999999995</v>
      </c>
      <c r="D84">
        <v>8.2000000000000003E-2</v>
      </c>
      <c r="E84">
        <f t="shared" si="2"/>
        <v>1750207.2601999999</v>
      </c>
    </row>
    <row r="85" spans="1:5" x14ac:dyDescent="0.25">
      <c r="A85">
        <v>8.3000000000000004E-2</v>
      </c>
      <c r="B85">
        <f t="shared" si="3"/>
        <v>9066.0391</v>
      </c>
      <c r="D85">
        <v>8.3000000000000004E-2</v>
      </c>
      <c r="E85">
        <f t="shared" si="2"/>
        <v>1749745.5463</v>
      </c>
    </row>
    <row r="86" spans="1:5" x14ac:dyDescent="0.25">
      <c r="A86">
        <v>8.4000000000000005E-2</v>
      </c>
      <c r="B86">
        <f t="shared" si="3"/>
        <v>9063.6468000000004</v>
      </c>
      <c r="D86">
        <v>8.4000000000000005E-2</v>
      </c>
      <c r="E86">
        <f t="shared" si="2"/>
        <v>1749283.8324000002</v>
      </c>
    </row>
    <row r="87" spans="1:5" x14ac:dyDescent="0.25">
      <c r="A87">
        <v>8.5000000000000006E-2</v>
      </c>
      <c r="B87">
        <f t="shared" si="3"/>
        <v>9061.2545000000009</v>
      </c>
      <c r="D87">
        <v>8.5000000000000006E-2</v>
      </c>
      <c r="E87">
        <f t="shared" si="2"/>
        <v>1748822.1185000001</v>
      </c>
    </row>
    <row r="88" spans="1:5" x14ac:dyDescent="0.25">
      <c r="A88">
        <v>8.5999999999999993E-2</v>
      </c>
      <c r="B88">
        <f t="shared" si="3"/>
        <v>9058.8621999999996</v>
      </c>
      <c r="D88">
        <v>8.5999999999999993E-2</v>
      </c>
      <c r="E88">
        <f t="shared" si="2"/>
        <v>1748360.4046</v>
      </c>
    </row>
    <row r="89" spans="1:5" x14ac:dyDescent="0.25">
      <c r="A89">
        <v>8.6999999999999994E-2</v>
      </c>
      <c r="B89">
        <f t="shared" si="3"/>
        <v>9056.4699000000001</v>
      </c>
      <c r="D89">
        <v>8.6999999999999994E-2</v>
      </c>
      <c r="E89">
        <f t="shared" si="2"/>
        <v>1747898.6906999999</v>
      </c>
    </row>
    <row r="90" spans="1:5" x14ac:dyDescent="0.25">
      <c r="A90">
        <v>8.7999999999999995E-2</v>
      </c>
      <c r="B90">
        <f t="shared" si="3"/>
        <v>9054.0776000000005</v>
      </c>
      <c r="D90">
        <v>8.7999999999999995E-2</v>
      </c>
      <c r="E90">
        <f t="shared" si="2"/>
        <v>1747436.9768000001</v>
      </c>
    </row>
    <row r="91" spans="1:5" x14ac:dyDescent="0.25">
      <c r="A91">
        <v>8.8999999999999996E-2</v>
      </c>
      <c r="B91">
        <f t="shared" si="3"/>
        <v>9051.685300000001</v>
      </c>
      <c r="D91">
        <v>8.8999999999999996E-2</v>
      </c>
      <c r="E91">
        <f t="shared" si="2"/>
        <v>1746975.2629000002</v>
      </c>
    </row>
    <row r="92" spans="1:5" x14ac:dyDescent="0.25">
      <c r="A92">
        <v>0.09</v>
      </c>
      <c r="B92">
        <f t="shared" si="3"/>
        <v>9049.2929999999997</v>
      </c>
      <c r="D92">
        <v>0.09</v>
      </c>
      <c r="E92">
        <f t="shared" si="2"/>
        <v>1746513.5489999999</v>
      </c>
    </row>
    <row r="93" spans="1:5" x14ac:dyDescent="0.25">
      <c r="A93">
        <v>9.0999999999999998E-2</v>
      </c>
      <c r="B93">
        <f t="shared" si="3"/>
        <v>9046.9007000000001</v>
      </c>
      <c r="D93">
        <v>9.0999999999999998E-2</v>
      </c>
      <c r="E93">
        <f t="shared" si="2"/>
        <v>1746051.8351</v>
      </c>
    </row>
    <row r="94" spans="1:5" x14ac:dyDescent="0.25">
      <c r="A94">
        <v>9.1999999999999998E-2</v>
      </c>
      <c r="B94">
        <f t="shared" si="3"/>
        <v>9044.5084000000006</v>
      </c>
      <c r="D94">
        <v>9.1999999999999998E-2</v>
      </c>
      <c r="E94">
        <f t="shared" si="2"/>
        <v>1745590.1212000002</v>
      </c>
    </row>
    <row r="95" spans="1:5" x14ac:dyDescent="0.25">
      <c r="A95">
        <v>9.2999999999999999E-2</v>
      </c>
      <c r="B95">
        <f t="shared" si="3"/>
        <v>9042.1161000000011</v>
      </c>
      <c r="D95">
        <v>9.2999999999999999E-2</v>
      </c>
      <c r="E95">
        <f t="shared" si="2"/>
        <v>1745128.4073000003</v>
      </c>
    </row>
    <row r="96" spans="1:5" x14ac:dyDescent="0.25">
      <c r="A96">
        <v>9.4E-2</v>
      </c>
      <c r="B96">
        <f t="shared" si="3"/>
        <v>9039.7237999999998</v>
      </c>
      <c r="D96">
        <v>9.4E-2</v>
      </c>
      <c r="E96">
        <f t="shared" si="2"/>
        <v>1744666.6934</v>
      </c>
    </row>
    <row r="97" spans="1:5" x14ac:dyDescent="0.25">
      <c r="A97">
        <v>9.5000000000000001E-2</v>
      </c>
      <c r="B97">
        <f t="shared" si="3"/>
        <v>9037.3315000000002</v>
      </c>
      <c r="D97">
        <v>9.5000000000000001E-2</v>
      </c>
      <c r="E97">
        <f t="shared" si="2"/>
        <v>1744204.9795000001</v>
      </c>
    </row>
    <row r="98" spans="1:5" x14ac:dyDescent="0.25">
      <c r="A98">
        <v>9.6000000000000002E-2</v>
      </c>
      <c r="B98">
        <f t="shared" si="3"/>
        <v>9034.9392000000007</v>
      </c>
      <c r="D98">
        <v>9.6000000000000002E-2</v>
      </c>
      <c r="E98">
        <f t="shared" si="2"/>
        <v>1743743.2656</v>
      </c>
    </row>
    <row r="99" spans="1:5" x14ac:dyDescent="0.25">
      <c r="A99">
        <v>9.7000000000000003E-2</v>
      </c>
      <c r="B99">
        <f t="shared" si="3"/>
        <v>9032.5469000000012</v>
      </c>
      <c r="D99">
        <v>9.7000000000000003E-2</v>
      </c>
      <c r="E99">
        <f t="shared" si="2"/>
        <v>1743281.5517000002</v>
      </c>
    </row>
    <row r="100" spans="1:5" x14ac:dyDescent="0.25">
      <c r="A100">
        <v>9.8000000000000004E-2</v>
      </c>
      <c r="B100">
        <f t="shared" si="3"/>
        <v>9030.1545999999998</v>
      </c>
      <c r="D100">
        <v>9.8000000000000004E-2</v>
      </c>
      <c r="E100">
        <f t="shared" si="2"/>
        <v>1742819.8377999999</v>
      </c>
    </row>
    <row r="101" spans="1:5" x14ac:dyDescent="0.25">
      <c r="A101">
        <v>9.9000000000000005E-2</v>
      </c>
      <c r="B101">
        <f t="shared" si="3"/>
        <v>9027.7623000000003</v>
      </c>
      <c r="D101">
        <v>9.9000000000000005E-2</v>
      </c>
      <c r="E101">
        <f t="shared" si="2"/>
        <v>1742358.1239</v>
      </c>
    </row>
    <row r="102" spans="1:5" x14ac:dyDescent="0.25">
      <c r="A102">
        <v>0.1</v>
      </c>
      <c r="B102">
        <f t="shared" si="3"/>
        <v>9025.3700000000008</v>
      </c>
      <c r="D102">
        <v>0.1</v>
      </c>
      <c r="E102">
        <f t="shared" si="2"/>
        <v>1741896.4100000001</v>
      </c>
    </row>
    <row r="103" spans="1:5" x14ac:dyDescent="0.25">
      <c r="A103">
        <v>0.10100000000000001</v>
      </c>
      <c r="B103">
        <f t="shared" si="3"/>
        <v>9022.9776999999995</v>
      </c>
      <c r="D103">
        <v>0.10100000000000001</v>
      </c>
      <c r="E103">
        <f t="shared" si="2"/>
        <v>1741434.6960999998</v>
      </c>
    </row>
    <row r="104" spans="1:5" x14ac:dyDescent="0.25">
      <c r="A104">
        <v>0.10199999999999999</v>
      </c>
      <c r="B104">
        <f t="shared" si="3"/>
        <v>9020.5853999999999</v>
      </c>
      <c r="D104">
        <v>0.10199999999999999</v>
      </c>
      <c r="E104">
        <f t="shared" si="2"/>
        <v>1740972.9822</v>
      </c>
    </row>
    <row r="105" spans="1:5" x14ac:dyDescent="0.25">
      <c r="A105">
        <v>0.10299999999999999</v>
      </c>
      <c r="B105">
        <f t="shared" si="3"/>
        <v>9018.1931000000004</v>
      </c>
      <c r="D105">
        <v>0.10299999999999999</v>
      </c>
      <c r="E105">
        <f t="shared" si="2"/>
        <v>1740511.2683000001</v>
      </c>
    </row>
    <row r="106" spans="1:5" x14ac:dyDescent="0.25">
      <c r="A106">
        <v>0.104</v>
      </c>
      <c r="B106">
        <f t="shared" si="3"/>
        <v>9015.8008000000009</v>
      </c>
      <c r="D106">
        <v>0.104</v>
      </c>
      <c r="E106">
        <f t="shared" si="2"/>
        <v>1740049.5544000003</v>
      </c>
    </row>
    <row r="107" spans="1:5" x14ac:dyDescent="0.25">
      <c r="A107">
        <v>0.105</v>
      </c>
      <c r="B107">
        <f t="shared" si="3"/>
        <v>9013.4084999999995</v>
      </c>
      <c r="D107">
        <v>0.105</v>
      </c>
      <c r="E107">
        <f t="shared" si="2"/>
        <v>1739587.8404999999</v>
      </c>
    </row>
    <row r="108" spans="1:5" x14ac:dyDescent="0.25">
      <c r="A108">
        <v>0.106</v>
      </c>
      <c r="B108">
        <f t="shared" si="3"/>
        <v>9011.0162</v>
      </c>
      <c r="D108">
        <v>0.106</v>
      </c>
      <c r="E108">
        <f t="shared" si="2"/>
        <v>1739126.1266000001</v>
      </c>
    </row>
    <row r="109" spans="1:5" x14ac:dyDescent="0.25">
      <c r="A109">
        <v>0.107</v>
      </c>
      <c r="B109">
        <f t="shared" si="3"/>
        <v>9008.6239000000005</v>
      </c>
      <c r="D109">
        <v>0.107</v>
      </c>
      <c r="E109">
        <f t="shared" si="2"/>
        <v>1738664.4127</v>
      </c>
    </row>
    <row r="110" spans="1:5" x14ac:dyDescent="0.25">
      <c r="A110">
        <v>0.108</v>
      </c>
      <c r="B110">
        <f t="shared" si="3"/>
        <v>9006.231600000001</v>
      </c>
      <c r="D110">
        <v>0.108</v>
      </c>
      <c r="E110">
        <f t="shared" si="2"/>
        <v>1738202.6988000001</v>
      </c>
    </row>
    <row r="111" spans="1:5" x14ac:dyDescent="0.25">
      <c r="A111">
        <v>0.109</v>
      </c>
      <c r="B111">
        <f t="shared" si="3"/>
        <v>9003.8392999999996</v>
      </c>
      <c r="D111">
        <v>0.109</v>
      </c>
      <c r="E111">
        <f t="shared" si="2"/>
        <v>1737740.9849</v>
      </c>
    </row>
    <row r="112" spans="1:5" x14ac:dyDescent="0.25">
      <c r="A112">
        <v>0.11</v>
      </c>
      <c r="B112">
        <f t="shared" si="3"/>
        <v>9001.4470000000001</v>
      </c>
      <c r="D112">
        <v>0.11</v>
      </c>
      <c r="E112">
        <f t="shared" si="2"/>
        <v>1737279.2709999999</v>
      </c>
    </row>
    <row r="113" spans="1:5" x14ac:dyDescent="0.25">
      <c r="A113">
        <v>0.111</v>
      </c>
      <c r="B113">
        <f t="shared" si="3"/>
        <v>8999.0547000000006</v>
      </c>
      <c r="D113">
        <v>0.111</v>
      </c>
      <c r="E113">
        <f t="shared" si="2"/>
        <v>1736817.5571000001</v>
      </c>
    </row>
    <row r="114" spans="1:5" x14ac:dyDescent="0.25">
      <c r="A114">
        <v>0.112</v>
      </c>
      <c r="B114">
        <f t="shared" si="3"/>
        <v>8996.6624000000011</v>
      </c>
      <c r="D114">
        <v>0.112</v>
      </c>
      <c r="E114">
        <f t="shared" si="2"/>
        <v>1736355.8432000002</v>
      </c>
    </row>
    <row r="115" spans="1:5" x14ac:dyDescent="0.25">
      <c r="A115">
        <v>0.113</v>
      </c>
      <c r="B115">
        <f t="shared" si="3"/>
        <v>8994.2700999999997</v>
      </c>
      <c r="D115">
        <v>0.113</v>
      </c>
      <c r="E115">
        <f t="shared" si="2"/>
        <v>1735894.1292999999</v>
      </c>
    </row>
    <row r="116" spans="1:5" x14ac:dyDescent="0.25">
      <c r="A116">
        <v>0.114</v>
      </c>
      <c r="B116">
        <f t="shared" si="3"/>
        <v>8991.8778000000002</v>
      </c>
      <c r="D116">
        <v>0.114</v>
      </c>
      <c r="E116">
        <f t="shared" si="2"/>
        <v>1735432.4154000001</v>
      </c>
    </row>
    <row r="117" spans="1:5" x14ac:dyDescent="0.25">
      <c r="A117">
        <v>0.115</v>
      </c>
      <c r="B117">
        <f t="shared" si="3"/>
        <v>8989.4855000000007</v>
      </c>
      <c r="D117">
        <v>0.115</v>
      </c>
      <c r="E117">
        <f t="shared" si="2"/>
        <v>1734970.7015000002</v>
      </c>
    </row>
    <row r="118" spans="1:5" x14ac:dyDescent="0.25">
      <c r="A118">
        <v>0.11600000000000001</v>
      </c>
      <c r="B118">
        <f t="shared" si="3"/>
        <v>8987.0932000000012</v>
      </c>
      <c r="D118">
        <v>0.11600000000000001</v>
      </c>
      <c r="E118">
        <f t="shared" si="2"/>
        <v>1734508.9876000001</v>
      </c>
    </row>
    <row r="119" spans="1:5" x14ac:dyDescent="0.25">
      <c r="A119">
        <v>0.11700000000000001</v>
      </c>
      <c r="B119">
        <f t="shared" si="3"/>
        <v>8984.7008999999998</v>
      </c>
      <c r="D119">
        <v>0.11700000000000001</v>
      </c>
      <c r="E119">
        <f t="shared" si="2"/>
        <v>1734047.2737</v>
      </c>
    </row>
    <row r="120" spans="1:5" x14ac:dyDescent="0.25">
      <c r="A120">
        <v>0.11799999999999999</v>
      </c>
      <c r="B120">
        <f t="shared" si="3"/>
        <v>8982.3086000000003</v>
      </c>
      <c r="D120">
        <v>0.11799999999999999</v>
      </c>
      <c r="E120">
        <f t="shared" si="2"/>
        <v>1733585.5598000002</v>
      </c>
    </row>
    <row r="121" spans="1:5" x14ac:dyDescent="0.25">
      <c r="A121">
        <v>0.11899999999999999</v>
      </c>
      <c r="B121">
        <f t="shared" si="3"/>
        <v>8979.9163000000008</v>
      </c>
      <c r="D121">
        <v>0.11899999999999999</v>
      </c>
      <c r="E121">
        <f t="shared" si="2"/>
        <v>1733123.8459000001</v>
      </c>
    </row>
    <row r="122" spans="1:5" x14ac:dyDescent="0.25">
      <c r="A122">
        <v>0.12</v>
      </c>
      <c r="B122">
        <f t="shared" si="3"/>
        <v>8977.5240000000013</v>
      </c>
      <c r="D122">
        <v>0.12</v>
      </c>
      <c r="E122">
        <f t="shared" si="2"/>
        <v>1732662.1320000002</v>
      </c>
    </row>
    <row r="123" spans="1:5" x14ac:dyDescent="0.25">
      <c r="A123">
        <v>0.121</v>
      </c>
      <c r="B123">
        <f t="shared" si="3"/>
        <v>8975.1316999999999</v>
      </c>
      <c r="D123">
        <v>0.121</v>
      </c>
      <c r="E123">
        <f t="shared" si="2"/>
        <v>1732200.4180999999</v>
      </c>
    </row>
    <row r="124" spans="1:5" x14ac:dyDescent="0.25">
      <c r="A124">
        <v>0.122</v>
      </c>
      <c r="B124">
        <f t="shared" si="3"/>
        <v>8972.7394000000004</v>
      </c>
      <c r="D124">
        <v>0.122</v>
      </c>
      <c r="E124">
        <f t="shared" si="2"/>
        <v>1731738.7042</v>
      </c>
    </row>
    <row r="125" spans="1:5" x14ac:dyDescent="0.25">
      <c r="A125">
        <v>0.123</v>
      </c>
      <c r="B125">
        <f t="shared" si="3"/>
        <v>8970.3471000000009</v>
      </c>
      <c r="D125">
        <v>0.123</v>
      </c>
      <c r="E125">
        <f t="shared" si="2"/>
        <v>1731276.9903000002</v>
      </c>
    </row>
    <row r="126" spans="1:5" x14ac:dyDescent="0.25">
      <c r="A126">
        <v>0.124</v>
      </c>
      <c r="B126">
        <f t="shared" si="3"/>
        <v>8967.9547999999995</v>
      </c>
      <c r="D126">
        <v>0.124</v>
      </c>
      <c r="E126">
        <f t="shared" si="2"/>
        <v>1730815.2763999999</v>
      </c>
    </row>
    <row r="127" spans="1:5" x14ac:dyDescent="0.25">
      <c r="A127">
        <v>0.125</v>
      </c>
      <c r="B127">
        <f t="shared" si="3"/>
        <v>8965.5625</v>
      </c>
      <c r="D127">
        <v>0.125</v>
      </c>
      <c r="E127">
        <f t="shared" si="2"/>
        <v>1730353.5625</v>
      </c>
    </row>
    <row r="128" spans="1:5" x14ac:dyDescent="0.25">
      <c r="A128">
        <v>0.126</v>
      </c>
      <c r="B128">
        <f t="shared" si="3"/>
        <v>8963.1702000000005</v>
      </c>
      <c r="D128">
        <v>0.126</v>
      </c>
      <c r="E128">
        <f t="shared" si="2"/>
        <v>1729891.8486000001</v>
      </c>
    </row>
    <row r="129" spans="1:5" x14ac:dyDescent="0.25">
      <c r="A129">
        <v>0.127</v>
      </c>
      <c r="B129">
        <f t="shared" si="3"/>
        <v>8960.777900000001</v>
      </c>
      <c r="D129">
        <v>0.127</v>
      </c>
      <c r="E129">
        <f t="shared" si="2"/>
        <v>1729430.1347000003</v>
      </c>
    </row>
    <row r="130" spans="1:5" x14ac:dyDescent="0.25">
      <c r="A130">
        <v>0.128</v>
      </c>
      <c r="B130">
        <f t="shared" si="3"/>
        <v>8958.3855999999996</v>
      </c>
      <c r="D130">
        <v>0.128</v>
      </c>
      <c r="E130">
        <f t="shared" ref="E130:E193" si="4">B130*discharged</f>
        <v>1728968.4208</v>
      </c>
    </row>
    <row r="131" spans="1:5" x14ac:dyDescent="0.25">
      <c r="A131">
        <v>0.129</v>
      </c>
      <c r="B131">
        <f t="shared" ref="B131:B194" si="5">9264.6-A131*2392.3</f>
        <v>8955.9933000000001</v>
      </c>
      <c r="D131">
        <v>0.129</v>
      </c>
      <c r="E131">
        <f t="shared" si="4"/>
        <v>1728506.7069000001</v>
      </c>
    </row>
    <row r="132" spans="1:5" x14ac:dyDescent="0.25">
      <c r="A132">
        <v>0.13</v>
      </c>
      <c r="B132">
        <f t="shared" si="5"/>
        <v>8953.6010000000006</v>
      </c>
      <c r="D132">
        <v>0.13</v>
      </c>
      <c r="E132">
        <f t="shared" si="4"/>
        <v>1728044.993</v>
      </c>
    </row>
    <row r="133" spans="1:5" x14ac:dyDescent="0.25">
      <c r="A133">
        <v>0.13100000000000001</v>
      </c>
      <c r="B133">
        <f t="shared" si="5"/>
        <v>8951.208700000001</v>
      </c>
      <c r="D133">
        <v>0.13100000000000001</v>
      </c>
      <c r="E133">
        <f t="shared" si="4"/>
        <v>1727583.2791000002</v>
      </c>
    </row>
    <row r="134" spans="1:5" x14ac:dyDescent="0.25">
      <c r="A134">
        <v>0.13200000000000001</v>
      </c>
      <c r="B134">
        <f t="shared" si="5"/>
        <v>8948.8163999999997</v>
      </c>
      <c r="D134">
        <v>0.13200000000000001</v>
      </c>
      <c r="E134">
        <f t="shared" si="4"/>
        <v>1727121.5651999998</v>
      </c>
    </row>
    <row r="135" spans="1:5" x14ac:dyDescent="0.25">
      <c r="A135">
        <v>0.13300000000000001</v>
      </c>
      <c r="B135">
        <f t="shared" si="5"/>
        <v>8946.4241000000002</v>
      </c>
      <c r="D135">
        <v>0.13300000000000001</v>
      </c>
      <c r="E135">
        <f t="shared" si="4"/>
        <v>1726659.8513</v>
      </c>
    </row>
    <row r="136" spans="1:5" x14ac:dyDescent="0.25">
      <c r="A136">
        <v>0.13400000000000001</v>
      </c>
      <c r="B136">
        <f t="shared" si="5"/>
        <v>8944.0318000000007</v>
      </c>
      <c r="D136">
        <v>0.13400000000000001</v>
      </c>
      <c r="E136">
        <f t="shared" si="4"/>
        <v>1726198.1374000001</v>
      </c>
    </row>
    <row r="137" spans="1:5" x14ac:dyDescent="0.25">
      <c r="A137">
        <v>0.13500000000000001</v>
      </c>
      <c r="B137">
        <f t="shared" si="5"/>
        <v>8941.6395000000011</v>
      </c>
      <c r="D137">
        <v>0.13500000000000001</v>
      </c>
      <c r="E137">
        <f t="shared" si="4"/>
        <v>1725736.4235000003</v>
      </c>
    </row>
    <row r="138" spans="1:5" x14ac:dyDescent="0.25">
      <c r="A138">
        <v>0.13600000000000001</v>
      </c>
      <c r="B138">
        <f t="shared" si="5"/>
        <v>8939.2471999999998</v>
      </c>
      <c r="D138">
        <v>0.13600000000000001</v>
      </c>
      <c r="E138">
        <f t="shared" si="4"/>
        <v>1725274.7095999999</v>
      </c>
    </row>
    <row r="139" spans="1:5" x14ac:dyDescent="0.25">
      <c r="A139">
        <v>0.13700000000000001</v>
      </c>
      <c r="B139">
        <f t="shared" si="5"/>
        <v>8936.8549000000003</v>
      </c>
      <c r="D139">
        <v>0.13700000000000001</v>
      </c>
      <c r="E139">
        <f t="shared" si="4"/>
        <v>1724812.9957000001</v>
      </c>
    </row>
    <row r="140" spans="1:5" x14ac:dyDescent="0.25">
      <c r="A140">
        <v>0.13800000000000001</v>
      </c>
      <c r="B140">
        <f t="shared" si="5"/>
        <v>8934.4626000000007</v>
      </c>
      <c r="D140">
        <v>0.13800000000000001</v>
      </c>
      <c r="E140">
        <f t="shared" si="4"/>
        <v>1724351.2818000002</v>
      </c>
    </row>
    <row r="141" spans="1:5" x14ac:dyDescent="0.25">
      <c r="A141">
        <v>0.13900000000000001</v>
      </c>
      <c r="B141">
        <f t="shared" si="5"/>
        <v>8932.0702999999994</v>
      </c>
      <c r="D141">
        <v>0.13900000000000001</v>
      </c>
      <c r="E141">
        <f t="shared" si="4"/>
        <v>1723889.5678999999</v>
      </c>
    </row>
    <row r="142" spans="1:5" x14ac:dyDescent="0.25">
      <c r="A142">
        <v>0.14000000000000001</v>
      </c>
      <c r="B142">
        <f t="shared" si="5"/>
        <v>8929.6779999999999</v>
      </c>
      <c r="D142">
        <v>0.14000000000000001</v>
      </c>
      <c r="E142">
        <f t="shared" si="4"/>
        <v>1723427.8540000001</v>
      </c>
    </row>
    <row r="143" spans="1:5" x14ac:dyDescent="0.25">
      <c r="A143">
        <v>0.14099999999999999</v>
      </c>
      <c r="B143">
        <f t="shared" si="5"/>
        <v>8927.2857000000004</v>
      </c>
      <c r="D143">
        <v>0.14099999999999999</v>
      </c>
      <c r="E143">
        <f t="shared" si="4"/>
        <v>1722966.1401</v>
      </c>
    </row>
    <row r="144" spans="1:5" x14ac:dyDescent="0.25">
      <c r="A144">
        <v>0.14199999999999999</v>
      </c>
      <c r="B144">
        <f t="shared" si="5"/>
        <v>8924.8934000000008</v>
      </c>
      <c r="D144">
        <v>0.14199999999999999</v>
      </c>
      <c r="E144">
        <f t="shared" si="4"/>
        <v>1722504.4262000001</v>
      </c>
    </row>
    <row r="145" spans="1:5" x14ac:dyDescent="0.25">
      <c r="A145">
        <v>0.14299999999999999</v>
      </c>
      <c r="B145">
        <f t="shared" si="5"/>
        <v>8922.5010999999995</v>
      </c>
      <c r="D145">
        <v>0.14299999999999999</v>
      </c>
      <c r="E145">
        <f t="shared" si="4"/>
        <v>1722042.7123</v>
      </c>
    </row>
    <row r="146" spans="1:5" x14ac:dyDescent="0.25">
      <c r="A146">
        <v>0.14399999999999999</v>
      </c>
      <c r="B146">
        <f t="shared" si="5"/>
        <v>8920.1088</v>
      </c>
      <c r="D146">
        <v>0.14399999999999999</v>
      </c>
      <c r="E146">
        <f t="shared" si="4"/>
        <v>1721580.9983999999</v>
      </c>
    </row>
    <row r="147" spans="1:5" x14ac:dyDescent="0.25">
      <c r="A147">
        <v>0.14499999999999999</v>
      </c>
      <c r="B147">
        <f t="shared" si="5"/>
        <v>8917.7165000000005</v>
      </c>
      <c r="D147">
        <v>0.14499999999999999</v>
      </c>
      <c r="E147">
        <f t="shared" si="4"/>
        <v>1721119.2845000001</v>
      </c>
    </row>
    <row r="148" spans="1:5" x14ac:dyDescent="0.25">
      <c r="A148">
        <v>0.14599999999999999</v>
      </c>
      <c r="B148">
        <f t="shared" si="5"/>
        <v>8915.3242000000009</v>
      </c>
      <c r="D148">
        <v>0.14599999999999999</v>
      </c>
      <c r="E148">
        <f t="shared" si="4"/>
        <v>1720657.5706000002</v>
      </c>
    </row>
    <row r="149" spans="1:5" x14ac:dyDescent="0.25">
      <c r="A149">
        <v>0.14699999999999999</v>
      </c>
      <c r="B149">
        <f t="shared" si="5"/>
        <v>8912.9318999999996</v>
      </c>
      <c r="D149">
        <v>0.14699999999999999</v>
      </c>
      <c r="E149">
        <f t="shared" si="4"/>
        <v>1720195.8566999999</v>
      </c>
    </row>
    <row r="150" spans="1:5" x14ac:dyDescent="0.25">
      <c r="A150">
        <v>0.14799999999999999</v>
      </c>
      <c r="B150">
        <f t="shared" si="5"/>
        <v>8910.5396000000001</v>
      </c>
      <c r="D150">
        <v>0.14799999999999999</v>
      </c>
      <c r="E150">
        <f t="shared" si="4"/>
        <v>1719734.1428</v>
      </c>
    </row>
    <row r="151" spans="1:5" x14ac:dyDescent="0.25">
      <c r="A151">
        <v>0.14899999999999999</v>
      </c>
      <c r="B151">
        <f t="shared" si="5"/>
        <v>8908.1473000000005</v>
      </c>
      <c r="D151">
        <v>0.14899999999999999</v>
      </c>
      <c r="E151">
        <f t="shared" si="4"/>
        <v>1719272.4289000002</v>
      </c>
    </row>
    <row r="152" spans="1:5" x14ac:dyDescent="0.25">
      <c r="A152">
        <v>0.15</v>
      </c>
      <c r="B152">
        <f t="shared" si="5"/>
        <v>8905.755000000001</v>
      </c>
      <c r="D152">
        <v>0.15</v>
      </c>
      <c r="E152">
        <f t="shared" si="4"/>
        <v>1718810.7150000001</v>
      </c>
    </row>
    <row r="153" spans="1:5" x14ac:dyDescent="0.25">
      <c r="A153">
        <v>0.151</v>
      </c>
      <c r="B153">
        <f t="shared" si="5"/>
        <v>8903.3626999999997</v>
      </c>
      <c r="D153">
        <v>0.151</v>
      </c>
      <c r="E153">
        <f t="shared" si="4"/>
        <v>1718349.0011</v>
      </c>
    </row>
    <row r="154" spans="1:5" x14ac:dyDescent="0.25">
      <c r="A154">
        <v>0.152</v>
      </c>
      <c r="B154">
        <f t="shared" si="5"/>
        <v>8900.9704000000002</v>
      </c>
      <c r="D154">
        <v>0.152</v>
      </c>
      <c r="E154">
        <f t="shared" si="4"/>
        <v>1717887.2872000001</v>
      </c>
    </row>
    <row r="155" spans="1:5" x14ac:dyDescent="0.25">
      <c r="A155">
        <v>0.153</v>
      </c>
      <c r="B155">
        <f t="shared" si="5"/>
        <v>8898.5781000000006</v>
      </c>
      <c r="D155">
        <v>0.153</v>
      </c>
      <c r="E155">
        <f t="shared" si="4"/>
        <v>1717425.5733</v>
      </c>
    </row>
    <row r="156" spans="1:5" x14ac:dyDescent="0.25">
      <c r="A156">
        <v>0.154</v>
      </c>
      <c r="B156">
        <f t="shared" si="5"/>
        <v>8896.1858000000011</v>
      </c>
      <c r="D156">
        <v>0.154</v>
      </c>
      <c r="E156">
        <f t="shared" si="4"/>
        <v>1716963.8594000002</v>
      </c>
    </row>
    <row r="157" spans="1:5" x14ac:dyDescent="0.25">
      <c r="A157">
        <v>0.155</v>
      </c>
      <c r="B157">
        <f t="shared" si="5"/>
        <v>8893.7934999999998</v>
      </c>
      <c r="D157">
        <v>0.155</v>
      </c>
      <c r="E157">
        <f t="shared" si="4"/>
        <v>1716502.1454999999</v>
      </c>
    </row>
    <row r="158" spans="1:5" x14ac:dyDescent="0.25">
      <c r="A158">
        <v>0.156</v>
      </c>
      <c r="B158">
        <f t="shared" si="5"/>
        <v>8891.4012000000002</v>
      </c>
      <c r="D158">
        <v>0.156</v>
      </c>
      <c r="E158">
        <f t="shared" si="4"/>
        <v>1716040.4316</v>
      </c>
    </row>
    <row r="159" spans="1:5" x14ac:dyDescent="0.25">
      <c r="A159">
        <v>0.157</v>
      </c>
      <c r="B159">
        <f t="shared" si="5"/>
        <v>8889.0089000000007</v>
      </c>
      <c r="D159">
        <v>0.157</v>
      </c>
      <c r="E159">
        <f t="shared" si="4"/>
        <v>1715578.7177000002</v>
      </c>
    </row>
    <row r="160" spans="1:5" x14ac:dyDescent="0.25">
      <c r="A160">
        <v>0.158</v>
      </c>
      <c r="B160">
        <f t="shared" si="5"/>
        <v>8886.6166000000012</v>
      </c>
      <c r="D160">
        <v>0.158</v>
      </c>
      <c r="E160">
        <f t="shared" si="4"/>
        <v>1715117.0038000003</v>
      </c>
    </row>
    <row r="161" spans="1:5" x14ac:dyDescent="0.25">
      <c r="A161">
        <v>0.159</v>
      </c>
      <c r="B161">
        <f t="shared" si="5"/>
        <v>8884.2242999999999</v>
      </c>
      <c r="D161">
        <v>0.159</v>
      </c>
      <c r="E161">
        <f t="shared" si="4"/>
        <v>1714655.2899</v>
      </c>
    </row>
    <row r="162" spans="1:5" x14ac:dyDescent="0.25">
      <c r="A162">
        <v>0.16</v>
      </c>
      <c r="B162">
        <f t="shared" si="5"/>
        <v>8881.8320000000003</v>
      </c>
      <c r="D162">
        <v>0.16</v>
      </c>
      <c r="E162">
        <f t="shared" si="4"/>
        <v>1714193.5760000001</v>
      </c>
    </row>
    <row r="163" spans="1:5" x14ac:dyDescent="0.25">
      <c r="A163">
        <v>0.161</v>
      </c>
      <c r="B163">
        <f t="shared" si="5"/>
        <v>8879.4397000000008</v>
      </c>
      <c r="D163">
        <v>0.161</v>
      </c>
      <c r="E163">
        <f t="shared" si="4"/>
        <v>1713731.8621000003</v>
      </c>
    </row>
    <row r="164" spans="1:5" x14ac:dyDescent="0.25">
      <c r="A164">
        <v>0.16200000000000001</v>
      </c>
      <c r="B164">
        <f t="shared" si="5"/>
        <v>8877.0473999999995</v>
      </c>
      <c r="D164">
        <v>0.16200000000000001</v>
      </c>
      <c r="E164">
        <f t="shared" si="4"/>
        <v>1713270.1481999999</v>
      </c>
    </row>
    <row r="165" spans="1:5" x14ac:dyDescent="0.25">
      <c r="A165">
        <v>0.16300000000000001</v>
      </c>
      <c r="B165">
        <f t="shared" si="5"/>
        <v>8874.6550999999999</v>
      </c>
      <c r="D165">
        <v>0.16300000000000001</v>
      </c>
      <c r="E165">
        <f t="shared" si="4"/>
        <v>1712808.4343000001</v>
      </c>
    </row>
    <row r="166" spans="1:5" x14ac:dyDescent="0.25">
      <c r="A166">
        <v>0.16400000000000001</v>
      </c>
      <c r="B166">
        <f t="shared" si="5"/>
        <v>8872.2628000000004</v>
      </c>
      <c r="D166">
        <v>0.16400000000000001</v>
      </c>
      <c r="E166">
        <f t="shared" si="4"/>
        <v>1712346.7204</v>
      </c>
    </row>
    <row r="167" spans="1:5" x14ac:dyDescent="0.25">
      <c r="A167">
        <v>0.16500000000000001</v>
      </c>
      <c r="B167">
        <f t="shared" si="5"/>
        <v>8869.8705000000009</v>
      </c>
      <c r="D167">
        <v>0.16500000000000001</v>
      </c>
      <c r="E167">
        <f t="shared" si="4"/>
        <v>1711885.0065000001</v>
      </c>
    </row>
    <row r="168" spans="1:5" x14ac:dyDescent="0.25">
      <c r="A168">
        <v>0.16600000000000001</v>
      </c>
      <c r="B168">
        <f t="shared" si="5"/>
        <v>8867.4781999999996</v>
      </c>
      <c r="D168">
        <v>0.16600000000000001</v>
      </c>
      <c r="E168">
        <f t="shared" si="4"/>
        <v>1711423.2925999998</v>
      </c>
    </row>
    <row r="169" spans="1:5" x14ac:dyDescent="0.25">
      <c r="A169">
        <v>0.16700000000000001</v>
      </c>
      <c r="B169">
        <f t="shared" si="5"/>
        <v>8865.0859</v>
      </c>
      <c r="D169">
        <v>0.16700000000000001</v>
      </c>
      <c r="E169">
        <f t="shared" si="4"/>
        <v>1710961.5787</v>
      </c>
    </row>
    <row r="170" spans="1:5" x14ac:dyDescent="0.25">
      <c r="A170">
        <v>0.16800000000000001</v>
      </c>
      <c r="B170">
        <f t="shared" si="5"/>
        <v>8862.6936000000005</v>
      </c>
      <c r="D170">
        <v>0.16800000000000001</v>
      </c>
      <c r="E170">
        <f t="shared" si="4"/>
        <v>1710499.8648000001</v>
      </c>
    </row>
    <row r="171" spans="1:5" x14ac:dyDescent="0.25">
      <c r="A171">
        <v>0.16900000000000001</v>
      </c>
      <c r="B171">
        <f t="shared" si="5"/>
        <v>8860.301300000001</v>
      </c>
      <c r="D171">
        <v>0.16900000000000001</v>
      </c>
      <c r="E171">
        <f t="shared" si="4"/>
        <v>1710038.1509000002</v>
      </c>
    </row>
    <row r="172" spans="1:5" x14ac:dyDescent="0.25">
      <c r="A172">
        <v>0.17</v>
      </c>
      <c r="B172">
        <f t="shared" si="5"/>
        <v>8857.9089999999997</v>
      </c>
      <c r="D172">
        <v>0.17</v>
      </c>
      <c r="E172">
        <f t="shared" si="4"/>
        <v>1709576.4369999999</v>
      </c>
    </row>
    <row r="173" spans="1:5" x14ac:dyDescent="0.25">
      <c r="A173">
        <v>0.17100000000000001</v>
      </c>
      <c r="B173">
        <f t="shared" si="5"/>
        <v>8855.5167000000001</v>
      </c>
      <c r="D173">
        <v>0.17100000000000001</v>
      </c>
      <c r="E173">
        <f t="shared" si="4"/>
        <v>1709114.7231000001</v>
      </c>
    </row>
    <row r="174" spans="1:5" x14ac:dyDescent="0.25">
      <c r="A174">
        <v>0.17199999999999999</v>
      </c>
      <c r="B174">
        <f t="shared" si="5"/>
        <v>8853.1244000000006</v>
      </c>
      <c r="D174">
        <v>0.17199999999999999</v>
      </c>
      <c r="E174">
        <f t="shared" si="4"/>
        <v>1708653.0092000002</v>
      </c>
    </row>
    <row r="175" spans="1:5" x14ac:dyDescent="0.25">
      <c r="A175">
        <v>0.17299999999999999</v>
      </c>
      <c r="B175">
        <f t="shared" si="5"/>
        <v>8850.7321000000011</v>
      </c>
      <c r="D175">
        <v>0.17299999999999999</v>
      </c>
      <c r="E175">
        <f t="shared" si="4"/>
        <v>1708191.2953000001</v>
      </c>
    </row>
    <row r="176" spans="1:5" x14ac:dyDescent="0.25">
      <c r="A176">
        <v>0.17399999999999999</v>
      </c>
      <c r="B176">
        <f t="shared" si="5"/>
        <v>8848.3397999999997</v>
      </c>
      <c r="D176">
        <v>0.17399999999999999</v>
      </c>
      <c r="E176">
        <f t="shared" si="4"/>
        <v>1707729.5814</v>
      </c>
    </row>
    <row r="177" spans="1:5" x14ac:dyDescent="0.25">
      <c r="A177">
        <v>0.17499999999999999</v>
      </c>
      <c r="B177">
        <f t="shared" si="5"/>
        <v>8845.9475000000002</v>
      </c>
      <c r="D177">
        <v>0.17499999999999999</v>
      </c>
      <c r="E177">
        <f t="shared" si="4"/>
        <v>1707267.8674999999</v>
      </c>
    </row>
    <row r="178" spans="1:5" x14ac:dyDescent="0.25">
      <c r="A178">
        <v>0.17599999999999999</v>
      </c>
      <c r="B178">
        <f t="shared" si="5"/>
        <v>8843.5552000000007</v>
      </c>
      <c r="D178">
        <v>0.17599999999999999</v>
      </c>
      <c r="E178">
        <f t="shared" si="4"/>
        <v>1706806.1536000001</v>
      </c>
    </row>
    <row r="179" spans="1:5" x14ac:dyDescent="0.25">
      <c r="A179">
        <v>0.17699999999999999</v>
      </c>
      <c r="B179">
        <f t="shared" si="5"/>
        <v>8841.1629000000012</v>
      </c>
      <c r="D179">
        <v>0.17699999999999999</v>
      </c>
      <c r="E179">
        <f t="shared" si="4"/>
        <v>1706344.4397000002</v>
      </c>
    </row>
    <row r="180" spans="1:5" x14ac:dyDescent="0.25">
      <c r="A180">
        <v>0.17799999999999999</v>
      </c>
      <c r="B180">
        <f t="shared" si="5"/>
        <v>8838.7705999999998</v>
      </c>
      <c r="D180">
        <v>0.17799999999999999</v>
      </c>
      <c r="E180">
        <f t="shared" si="4"/>
        <v>1705882.7257999999</v>
      </c>
    </row>
    <row r="181" spans="1:5" x14ac:dyDescent="0.25">
      <c r="A181">
        <v>0.17899999999999999</v>
      </c>
      <c r="B181">
        <f t="shared" si="5"/>
        <v>8836.3783000000003</v>
      </c>
      <c r="D181">
        <v>0.17899999999999999</v>
      </c>
      <c r="E181">
        <f t="shared" si="4"/>
        <v>1705421.0119</v>
      </c>
    </row>
    <row r="182" spans="1:5" x14ac:dyDescent="0.25">
      <c r="A182">
        <v>0.18</v>
      </c>
      <c r="B182">
        <f t="shared" si="5"/>
        <v>8833.9860000000008</v>
      </c>
      <c r="D182">
        <v>0.18</v>
      </c>
      <c r="E182">
        <f t="shared" si="4"/>
        <v>1704959.2980000002</v>
      </c>
    </row>
    <row r="183" spans="1:5" x14ac:dyDescent="0.25">
      <c r="A183">
        <v>0.18099999999999999</v>
      </c>
      <c r="B183">
        <f t="shared" si="5"/>
        <v>8831.5937000000013</v>
      </c>
      <c r="D183">
        <v>0.18099999999999999</v>
      </c>
      <c r="E183">
        <f t="shared" si="4"/>
        <v>1704497.5841000003</v>
      </c>
    </row>
    <row r="184" spans="1:5" x14ac:dyDescent="0.25">
      <c r="A184">
        <v>0.182</v>
      </c>
      <c r="B184">
        <f t="shared" si="5"/>
        <v>8829.2013999999999</v>
      </c>
      <c r="D184">
        <v>0.182</v>
      </c>
      <c r="E184">
        <f t="shared" si="4"/>
        <v>1704035.8702</v>
      </c>
    </row>
    <row r="185" spans="1:5" x14ac:dyDescent="0.25">
      <c r="A185">
        <v>0.183</v>
      </c>
      <c r="B185">
        <f t="shared" si="5"/>
        <v>8826.8091000000004</v>
      </c>
      <c r="D185">
        <v>0.183</v>
      </c>
      <c r="E185">
        <f t="shared" si="4"/>
        <v>1703574.1563000001</v>
      </c>
    </row>
    <row r="186" spans="1:5" x14ac:dyDescent="0.25">
      <c r="A186">
        <v>0.184</v>
      </c>
      <c r="B186">
        <f t="shared" si="5"/>
        <v>8824.4168000000009</v>
      </c>
      <c r="D186">
        <v>0.184</v>
      </c>
      <c r="E186">
        <f t="shared" si="4"/>
        <v>1703112.4424000001</v>
      </c>
    </row>
    <row r="187" spans="1:5" x14ac:dyDescent="0.25">
      <c r="A187">
        <v>0.185</v>
      </c>
      <c r="B187">
        <f t="shared" si="5"/>
        <v>8822.0244999999995</v>
      </c>
      <c r="D187">
        <v>0.185</v>
      </c>
      <c r="E187">
        <f t="shared" si="4"/>
        <v>1702650.7285</v>
      </c>
    </row>
    <row r="188" spans="1:5" x14ac:dyDescent="0.25">
      <c r="A188">
        <v>0.186</v>
      </c>
      <c r="B188">
        <f t="shared" si="5"/>
        <v>8819.6322</v>
      </c>
      <c r="D188">
        <v>0.186</v>
      </c>
      <c r="E188">
        <f t="shared" si="4"/>
        <v>1702189.0146000001</v>
      </c>
    </row>
    <row r="189" spans="1:5" x14ac:dyDescent="0.25">
      <c r="A189">
        <v>0.187</v>
      </c>
      <c r="B189">
        <f t="shared" si="5"/>
        <v>8817.2399000000005</v>
      </c>
      <c r="D189">
        <v>0.187</v>
      </c>
      <c r="E189">
        <f t="shared" si="4"/>
        <v>1701727.3007</v>
      </c>
    </row>
    <row r="190" spans="1:5" x14ac:dyDescent="0.25">
      <c r="A190">
        <v>0.188</v>
      </c>
      <c r="B190">
        <f t="shared" si="5"/>
        <v>8814.847600000001</v>
      </c>
      <c r="D190">
        <v>0.188</v>
      </c>
      <c r="E190">
        <f t="shared" si="4"/>
        <v>1701265.5868000002</v>
      </c>
    </row>
    <row r="191" spans="1:5" x14ac:dyDescent="0.25">
      <c r="A191">
        <v>0.189</v>
      </c>
      <c r="B191">
        <f t="shared" si="5"/>
        <v>8812.4552999999996</v>
      </c>
      <c r="D191">
        <v>0.189</v>
      </c>
      <c r="E191">
        <f t="shared" si="4"/>
        <v>1700803.8728999998</v>
      </c>
    </row>
    <row r="192" spans="1:5" x14ac:dyDescent="0.25">
      <c r="A192">
        <v>0.19</v>
      </c>
      <c r="B192">
        <f t="shared" si="5"/>
        <v>8810.0630000000001</v>
      </c>
      <c r="D192">
        <v>0.19</v>
      </c>
      <c r="E192">
        <f t="shared" si="4"/>
        <v>1700342.159</v>
      </c>
    </row>
    <row r="193" spans="1:5" x14ac:dyDescent="0.25">
      <c r="A193">
        <v>0.191</v>
      </c>
      <c r="B193">
        <f t="shared" si="5"/>
        <v>8807.6707000000006</v>
      </c>
      <c r="D193">
        <v>0.191</v>
      </c>
      <c r="E193">
        <f t="shared" si="4"/>
        <v>1699880.4451000001</v>
      </c>
    </row>
    <row r="194" spans="1:5" x14ac:dyDescent="0.25">
      <c r="A194">
        <v>0.192</v>
      </c>
      <c r="B194">
        <f t="shared" si="5"/>
        <v>8805.2784000000011</v>
      </c>
      <c r="D194">
        <v>0.192</v>
      </c>
      <c r="E194">
        <f t="shared" ref="E194:E257" si="6">B194*discharged</f>
        <v>1699418.7312000003</v>
      </c>
    </row>
    <row r="195" spans="1:5" x14ac:dyDescent="0.25">
      <c r="A195">
        <v>0.193</v>
      </c>
      <c r="B195">
        <f t="shared" ref="B195:B258" si="7">9264.6-A195*2392.3</f>
        <v>8802.8860999999997</v>
      </c>
      <c r="D195">
        <v>0.193</v>
      </c>
      <c r="E195">
        <f t="shared" si="6"/>
        <v>1698957.0172999999</v>
      </c>
    </row>
    <row r="196" spans="1:5" x14ac:dyDescent="0.25">
      <c r="A196">
        <v>0.19400000000000001</v>
      </c>
      <c r="B196">
        <f t="shared" si="7"/>
        <v>8800.4938000000002</v>
      </c>
      <c r="D196">
        <v>0.19400000000000001</v>
      </c>
      <c r="E196">
        <f t="shared" si="6"/>
        <v>1698495.3034000001</v>
      </c>
    </row>
    <row r="197" spans="1:5" x14ac:dyDescent="0.25">
      <c r="A197">
        <v>0.19500000000000001</v>
      </c>
      <c r="B197">
        <f t="shared" si="7"/>
        <v>8798.1015000000007</v>
      </c>
      <c r="D197">
        <v>0.19500000000000001</v>
      </c>
      <c r="E197">
        <f t="shared" si="6"/>
        <v>1698033.5895000002</v>
      </c>
    </row>
    <row r="198" spans="1:5" x14ac:dyDescent="0.25">
      <c r="A198">
        <v>0.19600000000000001</v>
      </c>
      <c r="B198">
        <f t="shared" si="7"/>
        <v>8795.7092000000011</v>
      </c>
      <c r="D198">
        <v>0.19600000000000001</v>
      </c>
      <c r="E198">
        <f t="shared" si="6"/>
        <v>1697571.8756000001</v>
      </c>
    </row>
    <row r="199" spans="1:5" x14ac:dyDescent="0.25">
      <c r="A199">
        <v>0.19700000000000001</v>
      </c>
      <c r="B199">
        <f t="shared" si="7"/>
        <v>8793.3168999999998</v>
      </c>
      <c r="D199">
        <v>0.19700000000000001</v>
      </c>
      <c r="E199">
        <f t="shared" si="6"/>
        <v>1697110.1617000001</v>
      </c>
    </row>
    <row r="200" spans="1:5" x14ac:dyDescent="0.25">
      <c r="A200">
        <v>0.19800000000000001</v>
      </c>
      <c r="B200">
        <f t="shared" si="7"/>
        <v>8790.9246000000003</v>
      </c>
      <c r="D200">
        <v>0.19800000000000001</v>
      </c>
      <c r="E200">
        <f t="shared" si="6"/>
        <v>1696648.4478</v>
      </c>
    </row>
    <row r="201" spans="1:5" x14ac:dyDescent="0.25">
      <c r="A201">
        <v>0.19900000000000001</v>
      </c>
      <c r="B201">
        <f t="shared" si="7"/>
        <v>8788.5323000000008</v>
      </c>
      <c r="D201">
        <v>0.19900000000000001</v>
      </c>
      <c r="E201">
        <f t="shared" si="6"/>
        <v>1696186.7339000001</v>
      </c>
    </row>
    <row r="202" spans="1:5" x14ac:dyDescent="0.25">
      <c r="A202">
        <v>0.2</v>
      </c>
      <c r="B202">
        <f t="shared" si="7"/>
        <v>8786.14</v>
      </c>
      <c r="D202">
        <v>0.2</v>
      </c>
      <c r="E202">
        <f t="shared" si="6"/>
        <v>1695725.0199999998</v>
      </c>
    </row>
    <row r="203" spans="1:5" x14ac:dyDescent="0.25">
      <c r="A203">
        <v>0.20100000000000001</v>
      </c>
      <c r="B203">
        <f t="shared" si="7"/>
        <v>8783.7476999999999</v>
      </c>
      <c r="D203">
        <v>0.20100000000000001</v>
      </c>
      <c r="E203">
        <f t="shared" si="6"/>
        <v>1695263.3060999999</v>
      </c>
    </row>
    <row r="204" spans="1:5" x14ac:dyDescent="0.25">
      <c r="A204">
        <v>0.20200000000000001</v>
      </c>
      <c r="B204">
        <f t="shared" si="7"/>
        <v>8781.3554000000004</v>
      </c>
      <c r="D204">
        <v>0.20200000000000001</v>
      </c>
      <c r="E204">
        <f t="shared" si="6"/>
        <v>1694801.5922000001</v>
      </c>
    </row>
    <row r="205" spans="1:5" x14ac:dyDescent="0.25">
      <c r="A205">
        <v>0.20300000000000001</v>
      </c>
      <c r="B205">
        <f t="shared" si="7"/>
        <v>8778.9631000000008</v>
      </c>
      <c r="D205">
        <v>0.20300000000000001</v>
      </c>
      <c r="E205">
        <f t="shared" si="6"/>
        <v>1694339.8783000002</v>
      </c>
    </row>
    <row r="206" spans="1:5" x14ac:dyDescent="0.25">
      <c r="A206">
        <v>0.20399999999999999</v>
      </c>
      <c r="B206">
        <f t="shared" si="7"/>
        <v>8776.5707999999995</v>
      </c>
      <c r="D206">
        <v>0.20399999999999999</v>
      </c>
      <c r="E206">
        <f t="shared" si="6"/>
        <v>1693878.1643999999</v>
      </c>
    </row>
    <row r="207" spans="1:5" x14ac:dyDescent="0.25">
      <c r="A207">
        <v>0.20499999999999999</v>
      </c>
      <c r="B207">
        <f t="shared" si="7"/>
        <v>8774.1785</v>
      </c>
      <c r="D207">
        <v>0.20499999999999999</v>
      </c>
      <c r="E207">
        <f t="shared" si="6"/>
        <v>1693416.4505</v>
      </c>
    </row>
    <row r="208" spans="1:5" x14ac:dyDescent="0.25">
      <c r="A208">
        <v>0.20599999999999999</v>
      </c>
      <c r="B208">
        <f t="shared" si="7"/>
        <v>8771.7862000000005</v>
      </c>
      <c r="D208">
        <v>0.20599999999999999</v>
      </c>
      <c r="E208">
        <f t="shared" si="6"/>
        <v>1692954.7366000002</v>
      </c>
    </row>
    <row r="209" spans="1:5" x14ac:dyDescent="0.25">
      <c r="A209">
        <v>0.20699999999999999</v>
      </c>
      <c r="B209">
        <f t="shared" si="7"/>
        <v>8769.3939000000009</v>
      </c>
      <c r="D209">
        <v>0.20699999999999999</v>
      </c>
      <c r="E209">
        <f t="shared" si="6"/>
        <v>1692493.0227000001</v>
      </c>
    </row>
    <row r="210" spans="1:5" x14ac:dyDescent="0.25">
      <c r="A210">
        <v>0.20799999999999999</v>
      </c>
      <c r="B210">
        <f t="shared" si="7"/>
        <v>8767.0015999999996</v>
      </c>
      <c r="D210">
        <v>0.20799999999999999</v>
      </c>
      <c r="E210">
        <f t="shared" si="6"/>
        <v>1692031.3088</v>
      </c>
    </row>
    <row r="211" spans="1:5" x14ac:dyDescent="0.25">
      <c r="A211">
        <v>0.20899999999999999</v>
      </c>
      <c r="B211">
        <f t="shared" si="7"/>
        <v>8764.6093000000001</v>
      </c>
      <c r="D211">
        <v>0.20899999999999999</v>
      </c>
      <c r="E211">
        <f t="shared" si="6"/>
        <v>1691569.5948999999</v>
      </c>
    </row>
    <row r="212" spans="1:5" x14ac:dyDescent="0.25">
      <c r="A212">
        <v>0.21</v>
      </c>
      <c r="B212">
        <f t="shared" si="7"/>
        <v>8762.2170000000006</v>
      </c>
      <c r="D212">
        <v>0.21</v>
      </c>
      <c r="E212">
        <f t="shared" si="6"/>
        <v>1691107.8810000001</v>
      </c>
    </row>
    <row r="213" spans="1:5" x14ac:dyDescent="0.25">
      <c r="A213">
        <v>0.21099999999999999</v>
      </c>
      <c r="B213">
        <f t="shared" si="7"/>
        <v>8759.824700000001</v>
      </c>
      <c r="D213">
        <v>0.21099999999999999</v>
      </c>
      <c r="E213">
        <f t="shared" si="6"/>
        <v>1690646.1671000002</v>
      </c>
    </row>
    <row r="214" spans="1:5" x14ac:dyDescent="0.25">
      <c r="A214">
        <v>0.21199999999999999</v>
      </c>
      <c r="B214">
        <f t="shared" si="7"/>
        <v>8757.4323999999997</v>
      </c>
      <c r="D214">
        <v>0.21199999999999999</v>
      </c>
      <c r="E214">
        <f t="shared" si="6"/>
        <v>1690184.4531999999</v>
      </c>
    </row>
    <row r="215" spans="1:5" x14ac:dyDescent="0.25">
      <c r="A215">
        <v>0.21299999999999999</v>
      </c>
      <c r="B215">
        <f t="shared" si="7"/>
        <v>8755.0401000000002</v>
      </c>
      <c r="D215">
        <v>0.21299999999999999</v>
      </c>
      <c r="E215">
        <f t="shared" si="6"/>
        <v>1689722.7393</v>
      </c>
    </row>
    <row r="216" spans="1:5" x14ac:dyDescent="0.25">
      <c r="A216">
        <v>0.214</v>
      </c>
      <c r="B216">
        <f t="shared" si="7"/>
        <v>8752.6478000000006</v>
      </c>
      <c r="D216">
        <v>0.214</v>
      </c>
      <c r="E216">
        <f t="shared" si="6"/>
        <v>1689261.0254000002</v>
      </c>
    </row>
    <row r="217" spans="1:5" x14ac:dyDescent="0.25">
      <c r="A217">
        <v>0.215</v>
      </c>
      <c r="B217">
        <f t="shared" si="7"/>
        <v>8750.2555000000011</v>
      </c>
      <c r="D217">
        <v>0.215</v>
      </c>
      <c r="E217">
        <f t="shared" si="6"/>
        <v>1688799.3115000003</v>
      </c>
    </row>
    <row r="218" spans="1:5" x14ac:dyDescent="0.25">
      <c r="A218">
        <v>0.216</v>
      </c>
      <c r="B218">
        <f t="shared" si="7"/>
        <v>8747.8631999999998</v>
      </c>
      <c r="D218">
        <v>0.216</v>
      </c>
      <c r="E218">
        <f t="shared" si="6"/>
        <v>1688337.5976</v>
      </c>
    </row>
    <row r="219" spans="1:5" x14ac:dyDescent="0.25">
      <c r="A219">
        <v>0.217</v>
      </c>
      <c r="B219">
        <f t="shared" si="7"/>
        <v>8745.4709000000003</v>
      </c>
      <c r="D219">
        <v>0.217</v>
      </c>
      <c r="E219">
        <f t="shared" si="6"/>
        <v>1687875.8837000001</v>
      </c>
    </row>
    <row r="220" spans="1:5" x14ac:dyDescent="0.25">
      <c r="A220">
        <v>0.218</v>
      </c>
      <c r="B220">
        <f t="shared" si="7"/>
        <v>8743.0786000000007</v>
      </c>
      <c r="D220">
        <v>0.218</v>
      </c>
      <c r="E220">
        <f t="shared" si="6"/>
        <v>1687414.1698</v>
      </c>
    </row>
    <row r="221" spans="1:5" x14ac:dyDescent="0.25">
      <c r="A221">
        <v>0.219</v>
      </c>
      <c r="B221">
        <f t="shared" si="7"/>
        <v>8740.6863000000012</v>
      </c>
      <c r="D221">
        <v>0.219</v>
      </c>
      <c r="E221">
        <f t="shared" si="6"/>
        <v>1686952.4559000002</v>
      </c>
    </row>
    <row r="222" spans="1:5" x14ac:dyDescent="0.25">
      <c r="A222">
        <v>0.22</v>
      </c>
      <c r="B222">
        <f t="shared" si="7"/>
        <v>8738.2939999999999</v>
      </c>
      <c r="D222">
        <v>0.22</v>
      </c>
      <c r="E222">
        <f t="shared" si="6"/>
        <v>1686490.7420000001</v>
      </c>
    </row>
    <row r="223" spans="1:5" x14ac:dyDescent="0.25">
      <c r="A223">
        <v>0.221</v>
      </c>
      <c r="B223">
        <f t="shared" si="7"/>
        <v>8735.9017000000003</v>
      </c>
      <c r="D223">
        <v>0.221</v>
      </c>
      <c r="E223">
        <f t="shared" si="6"/>
        <v>1686029.0281</v>
      </c>
    </row>
    <row r="224" spans="1:5" x14ac:dyDescent="0.25">
      <c r="A224">
        <v>0.222</v>
      </c>
      <c r="B224">
        <f t="shared" si="7"/>
        <v>8733.5094000000008</v>
      </c>
      <c r="D224">
        <v>0.222</v>
      </c>
      <c r="E224">
        <f t="shared" si="6"/>
        <v>1685567.3142000001</v>
      </c>
    </row>
    <row r="225" spans="1:5" x14ac:dyDescent="0.25">
      <c r="A225">
        <v>0.223</v>
      </c>
      <c r="B225">
        <f t="shared" si="7"/>
        <v>8731.1170999999995</v>
      </c>
      <c r="D225">
        <v>0.223</v>
      </c>
      <c r="E225">
        <f t="shared" si="6"/>
        <v>1685105.6002999998</v>
      </c>
    </row>
    <row r="226" spans="1:5" x14ac:dyDescent="0.25">
      <c r="A226">
        <v>0.224</v>
      </c>
      <c r="B226">
        <f t="shared" si="7"/>
        <v>8728.7248</v>
      </c>
      <c r="D226">
        <v>0.224</v>
      </c>
      <c r="E226">
        <f t="shared" si="6"/>
        <v>1684643.8864</v>
      </c>
    </row>
    <row r="227" spans="1:5" x14ac:dyDescent="0.25">
      <c r="A227">
        <v>0.22500000000000001</v>
      </c>
      <c r="B227">
        <f t="shared" si="7"/>
        <v>8726.3325000000004</v>
      </c>
      <c r="D227">
        <v>0.22500000000000001</v>
      </c>
      <c r="E227">
        <f t="shared" si="6"/>
        <v>1684182.1725000001</v>
      </c>
    </row>
    <row r="228" spans="1:5" x14ac:dyDescent="0.25">
      <c r="A228">
        <v>0.22600000000000001</v>
      </c>
      <c r="B228">
        <f t="shared" si="7"/>
        <v>8723.9402000000009</v>
      </c>
      <c r="D228">
        <v>0.22600000000000001</v>
      </c>
      <c r="E228">
        <f t="shared" si="6"/>
        <v>1683720.4586000002</v>
      </c>
    </row>
    <row r="229" spans="1:5" x14ac:dyDescent="0.25">
      <c r="A229">
        <v>0.22700000000000001</v>
      </c>
      <c r="B229">
        <f t="shared" si="7"/>
        <v>8721.5478999999996</v>
      </c>
      <c r="D229">
        <v>0.22700000000000001</v>
      </c>
      <c r="E229">
        <f t="shared" si="6"/>
        <v>1683258.7446999999</v>
      </c>
    </row>
    <row r="230" spans="1:5" x14ac:dyDescent="0.25">
      <c r="A230">
        <v>0.22800000000000001</v>
      </c>
      <c r="B230">
        <f t="shared" si="7"/>
        <v>8719.1556</v>
      </c>
      <c r="D230">
        <v>0.22800000000000001</v>
      </c>
      <c r="E230">
        <f t="shared" si="6"/>
        <v>1682797.0308000001</v>
      </c>
    </row>
    <row r="231" spans="1:5" x14ac:dyDescent="0.25">
      <c r="A231">
        <v>0.22900000000000001</v>
      </c>
      <c r="B231">
        <f t="shared" si="7"/>
        <v>8716.7633000000005</v>
      </c>
      <c r="D231">
        <v>0.22900000000000001</v>
      </c>
      <c r="E231">
        <f t="shared" si="6"/>
        <v>1682335.3169000002</v>
      </c>
    </row>
    <row r="232" spans="1:5" x14ac:dyDescent="0.25">
      <c r="A232">
        <v>0.23</v>
      </c>
      <c r="B232">
        <f t="shared" si="7"/>
        <v>8714.371000000001</v>
      </c>
      <c r="D232">
        <v>0.23</v>
      </c>
      <c r="E232">
        <f t="shared" si="6"/>
        <v>1681873.6030000001</v>
      </c>
    </row>
    <row r="233" spans="1:5" x14ac:dyDescent="0.25">
      <c r="A233">
        <v>0.23100000000000001</v>
      </c>
      <c r="B233">
        <f t="shared" si="7"/>
        <v>8711.9786999999997</v>
      </c>
      <c r="D233">
        <v>0.23100000000000001</v>
      </c>
      <c r="E233">
        <f t="shared" si="6"/>
        <v>1681411.8891</v>
      </c>
    </row>
    <row r="234" spans="1:5" x14ac:dyDescent="0.25">
      <c r="A234">
        <v>0.23200000000000001</v>
      </c>
      <c r="B234">
        <f t="shared" si="7"/>
        <v>8709.5864000000001</v>
      </c>
      <c r="D234">
        <v>0.23200000000000001</v>
      </c>
      <c r="E234">
        <f t="shared" si="6"/>
        <v>1680950.1751999999</v>
      </c>
    </row>
    <row r="235" spans="1:5" x14ac:dyDescent="0.25">
      <c r="A235">
        <v>0.23300000000000001</v>
      </c>
      <c r="B235">
        <f t="shared" si="7"/>
        <v>8707.1941000000006</v>
      </c>
      <c r="D235">
        <v>0.23300000000000001</v>
      </c>
      <c r="E235">
        <f t="shared" si="6"/>
        <v>1680488.4613000001</v>
      </c>
    </row>
    <row r="236" spans="1:5" x14ac:dyDescent="0.25">
      <c r="A236">
        <v>0.23400000000000001</v>
      </c>
      <c r="B236">
        <f t="shared" si="7"/>
        <v>8704.8018000000011</v>
      </c>
      <c r="D236">
        <v>0.23400000000000001</v>
      </c>
      <c r="E236">
        <f t="shared" si="6"/>
        <v>1680026.7474000002</v>
      </c>
    </row>
    <row r="237" spans="1:5" x14ac:dyDescent="0.25">
      <c r="A237">
        <v>0.23499999999999999</v>
      </c>
      <c r="B237">
        <f t="shared" si="7"/>
        <v>8702.4094999999998</v>
      </c>
      <c r="D237">
        <v>0.23499999999999999</v>
      </c>
      <c r="E237">
        <f t="shared" si="6"/>
        <v>1679565.0334999999</v>
      </c>
    </row>
    <row r="238" spans="1:5" x14ac:dyDescent="0.25">
      <c r="A238">
        <v>0.23599999999999999</v>
      </c>
      <c r="B238">
        <f t="shared" si="7"/>
        <v>8700.0172000000002</v>
      </c>
      <c r="D238">
        <v>0.23599999999999999</v>
      </c>
      <c r="E238">
        <f t="shared" si="6"/>
        <v>1679103.3196</v>
      </c>
    </row>
    <row r="239" spans="1:5" x14ac:dyDescent="0.25">
      <c r="A239">
        <v>0.23699999999999999</v>
      </c>
      <c r="B239">
        <f t="shared" si="7"/>
        <v>8697.6249000000007</v>
      </c>
      <c r="D239">
        <v>0.23699999999999999</v>
      </c>
      <c r="E239">
        <f t="shared" si="6"/>
        <v>1678641.6057000002</v>
      </c>
    </row>
    <row r="240" spans="1:5" x14ac:dyDescent="0.25">
      <c r="A240">
        <v>0.23799999999999999</v>
      </c>
      <c r="B240">
        <f t="shared" si="7"/>
        <v>8695.2326000000012</v>
      </c>
      <c r="D240">
        <v>0.23799999999999999</v>
      </c>
      <c r="E240">
        <f t="shared" si="6"/>
        <v>1678179.8918000003</v>
      </c>
    </row>
    <row r="241" spans="1:5" x14ac:dyDescent="0.25">
      <c r="A241">
        <v>0.23899999999999999</v>
      </c>
      <c r="B241">
        <f t="shared" si="7"/>
        <v>8692.8402999999998</v>
      </c>
      <c r="D241">
        <v>0.23899999999999999</v>
      </c>
      <c r="E241">
        <f t="shared" si="6"/>
        <v>1677718.1779</v>
      </c>
    </row>
    <row r="242" spans="1:5" x14ac:dyDescent="0.25">
      <c r="A242">
        <v>0.24</v>
      </c>
      <c r="B242">
        <f t="shared" si="7"/>
        <v>8690.4480000000003</v>
      </c>
      <c r="D242">
        <v>0.24</v>
      </c>
      <c r="E242">
        <f t="shared" si="6"/>
        <v>1677256.4640000002</v>
      </c>
    </row>
    <row r="243" spans="1:5" x14ac:dyDescent="0.25">
      <c r="A243">
        <v>0.24099999999999999</v>
      </c>
      <c r="B243">
        <f t="shared" si="7"/>
        <v>8688.0557000000008</v>
      </c>
      <c r="D243">
        <v>0.24099999999999999</v>
      </c>
      <c r="E243">
        <f t="shared" si="6"/>
        <v>1676794.7501000001</v>
      </c>
    </row>
    <row r="244" spans="1:5" x14ac:dyDescent="0.25">
      <c r="A244">
        <v>0.24199999999999999</v>
      </c>
      <c r="B244">
        <f t="shared" si="7"/>
        <v>8685.6634000000013</v>
      </c>
      <c r="D244">
        <v>0.24199999999999999</v>
      </c>
      <c r="E244">
        <f t="shared" si="6"/>
        <v>1676333.0362000002</v>
      </c>
    </row>
    <row r="245" spans="1:5" x14ac:dyDescent="0.25">
      <c r="A245">
        <v>0.24299999999999999</v>
      </c>
      <c r="B245">
        <f t="shared" si="7"/>
        <v>8683.2710999999999</v>
      </c>
      <c r="D245">
        <v>0.24299999999999999</v>
      </c>
      <c r="E245">
        <f t="shared" si="6"/>
        <v>1675871.3222999999</v>
      </c>
    </row>
    <row r="246" spans="1:5" x14ac:dyDescent="0.25">
      <c r="A246">
        <v>0.24399999999999999</v>
      </c>
      <c r="B246">
        <f t="shared" si="7"/>
        <v>8680.8788000000004</v>
      </c>
      <c r="D246">
        <v>0.24399999999999999</v>
      </c>
      <c r="E246">
        <f t="shared" si="6"/>
        <v>1675409.6084</v>
      </c>
    </row>
    <row r="247" spans="1:5" x14ac:dyDescent="0.25">
      <c r="A247">
        <v>0.245</v>
      </c>
      <c r="B247">
        <f t="shared" si="7"/>
        <v>8678.4865000000009</v>
      </c>
      <c r="D247">
        <v>0.245</v>
      </c>
      <c r="E247">
        <f t="shared" si="6"/>
        <v>1674947.8945000002</v>
      </c>
    </row>
    <row r="248" spans="1:5" x14ac:dyDescent="0.25">
      <c r="A248">
        <v>0.246</v>
      </c>
      <c r="B248">
        <f t="shared" si="7"/>
        <v>8676.0941999999995</v>
      </c>
      <c r="D248">
        <v>0.246</v>
      </c>
      <c r="E248">
        <f t="shared" si="6"/>
        <v>1674486.1805999998</v>
      </c>
    </row>
    <row r="249" spans="1:5" x14ac:dyDescent="0.25">
      <c r="A249">
        <v>0.247</v>
      </c>
      <c r="B249">
        <f t="shared" si="7"/>
        <v>8673.7019</v>
      </c>
      <c r="D249">
        <v>0.247</v>
      </c>
      <c r="E249">
        <f t="shared" si="6"/>
        <v>1674024.4667</v>
      </c>
    </row>
    <row r="250" spans="1:5" x14ac:dyDescent="0.25">
      <c r="A250">
        <v>0.248</v>
      </c>
      <c r="B250">
        <f t="shared" si="7"/>
        <v>8671.3096000000005</v>
      </c>
      <c r="D250">
        <v>0.248</v>
      </c>
      <c r="E250">
        <f t="shared" si="6"/>
        <v>1673562.7528000001</v>
      </c>
    </row>
    <row r="251" spans="1:5" x14ac:dyDescent="0.25">
      <c r="A251">
        <v>0.249</v>
      </c>
      <c r="B251">
        <f t="shared" si="7"/>
        <v>8668.917300000001</v>
      </c>
      <c r="D251">
        <v>0.249</v>
      </c>
      <c r="E251">
        <f t="shared" si="6"/>
        <v>1673101.0389000003</v>
      </c>
    </row>
    <row r="252" spans="1:5" x14ac:dyDescent="0.25">
      <c r="A252">
        <v>0.25</v>
      </c>
      <c r="B252">
        <f t="shared" si="7"/>
        <v>8666.5249999999996</v>
      </c>
      <c r="D252">
        <v>0.25</v>
      </c>
      <c r="E252">
        <f t="shared" si="6"/>
        <v>1672639.325</v>
      </c>
    </row>
    <row r="253" spans="1:5" x14ac:dyDescent="0.25">
      <c r="A253">
        <v>0.251</v>
      </c>
      <c r="B253">
        <f t="shared" si="7"/>
        <v>8664.1327000000001</v>
      </c>
      <c r="D253">
        <v>0.251</v>
      </c>
      <c r="E253">
        <f t="shared" si="6"/>
        <v>1672177.6111000001</v>
      </c>
    </row>
    <row r="254" spans="1:5" x14ac:dyDescent="0.25">
      <c r="A254">
        <v>0.252</v>
      </c>
      <c r="B254">
        <f t="shared" si="7"/>
        <v>8661.7404000000006</v>
      </c>
      <c r="D254">
        <v>0.252</v>
      </c>
      <c r="E254">
        <f t="shared" si="6"/>
        <v>1671715.8972</v>
      </c>
    </row>
    <row r="255" spans="1:5" x14ac:dyDescent="0.25">
      <c r="A255">
        <v>0.253</v>
      </c>
      <c r="B255">
        <f t="shared" si="7"/>
        <v>8659.3481000000011</v>
      </c>
      <c r="D255">
        <v>0.253</v>
      </c>
      <c r="E255">
        <f t="shared" si="6"/>
        <v>1671254.1833000001</v>
      </c>
    </row>
    <row r="256" spans="1:5" x14ac:dyDescent="0.25">
      <c r="A256">
        <v>0.254</v>
      </c>
      <c r="B256">
        <f t="shared" si="7"/>
        <v>8656.9557999999997</v>
      </c>
      <c r="D256">
        <v>0.254</v>
      </c>
      <c r="E256">
        <f t="shared" si="6"/>
        <v>1670792.4694000001</v>
      </c>
    </row>
    <row r="257" spans="1:5" x14ac:dyDescent="0.25">
      <c r="A257">
        <v>0.255</v>
      </c>
      <c r="B257">
        <f t="shared" si="7"/>
        <v>8654.5635000000002</v>
      </c>
      <c r="D257">
        <v>0.255</v>
      </c>
      <c r="E257">
        <f t="shared" si="6"/>
        <v>1670330.7555</v>
      </c>
    </row>
    <row r="258" spans="1:5" x14ac:dyDescent="0.25">
      <c r="A258">
        <v>0.25600000000000001</v>
      </c>
      <c r="B258">
        <f t="shared" si="7"/>
        <v>8652.1712000000007</v>
      </c>
      <c r="D258">
        <v>0.25600000000000001</v>
      </c>
      <c r="E258">
        <f t="shared" ref="E258:E321" si="8">B258*discharged</f>
        <v>1669869.0416000001</v>
      </c>
    </row>
    <row r="259" spans="1:5" x14ac:dyDescent="0.25">
      <c r="A259">
        <v>0.25700000000000001</v>
      </c>
      <c r="B259">
        <f t="shared" ref="B259:B322" si="9">9264.6-A259*2392.3</f>
        <v>8649.7789000000012</v>
      </c>
      <c r="D259">
        <v>0.25700000000000001</v>
      </c>
      <c r="E259">
        <f t="shared" si="8"/>
        <v>1669407.3277000003</v>
      </c>
    </row>
    <row r="260" spans="1:5" x14ac:dyDescent="0.25">
      <c r="A260">
        <v>0.25800000000000001</v>
      </c>
      <c r="B260">
        <f t="shared" si="9"/>
        <v>8647.3865999999998</v>
      </c>
      <c r="D260">
        <v>0.25800000000000001</v>
      </c>
      <c r="E260">
        <f t="shared" si="8"/>
        <v>1668945.6137999999</v>
      </c>
    </row>
    <row r="261" spans="1:5" x14ac:dyDescent="0.25">
      <c r="A261">
        <v>0.25900000000000001</v>
      </c>
      <c r="B261">
        <f t="shared" si="9"/>
        <v>8644.9943000000003</v>
      </c>
      <c r="D261">
        <v>0.25900000000000001</v>
      </c>
      <c r="E261">
        <f t="shared" si="8"/>
        <v>1668483.8999000001</v>
      </c>
    </row>
    <row r="262" spans="1:5" x14ac:dyDescent="0.25">
      <c r="A262">
        <v>0.26</v>
      </c>
      <c r="B262">
        <f t="shared" si="9"/>
        <v>8642.6020000000008</v>
      </c>
      <c r="D262">
        <v>0.26</v>
      </c>
      <c r="E262">
        <f t="shared" si="8"/>
        <v>1668022.1860000002</v>
      </c>
    </row>
    <row r="263" spans="1:5" x14ac:dyDescent="0.25">
      <c r="A263">
        <v>0.26100000000000001</v>
      </c>
      <c r="B263">
        <f t="shared" si="9"/>
        <v>8640.2096999999994</v>
      </c>
      <c r="D263">
        <v>0.26100000000000001</v>
      </c>
      <c r="E263">
        <f t="shared" si="8"/>
        <v>1667560.4720999999</v>
      </c>
    </row>
    <row r="264" spans="1:5" x14ac:dyDescent="0.25">
      <c r="A264">
        <v>0.26200000000000001</v>
      </c>
      <c r="B264">
        <f t="shared" si="9"/>
        <v>8637.8173999999999</v>
      </c>
      <c r="D264">
        <v>0.26200000000000001</v>
      </c>
      <c r="E264">
        <f t="shared" si="8"/>
        <v>1667098.7582</v>
      </c>
    </row>
    <row r="265" spans="1:5" x14ac:dyDescent="0.25">
      <c r="A265">
        <v>0.26300000000000001</v>
      </c>
      <c r="B265">
        <f t="shared" si="9"/>
        <v>8635.4251000000004</v>
      </c>
      <c r="D265">
        <v>0.26300000000000001</v>
      </c>
      <c r="E265">
        <f t="shared" si="8"/>
        <v>1666637.0443000002</v>
      </c>
    </row>
    <row r="266" spans="1:5" x14ac:dyDescent="0.25">
      <c r="A266">
        <v>0.26400000000000001</v>
      </c>
      <c r="B266">
        <f t="shared" si="9"/>
        <v>8633.0328000000009</v>
      </c>
      <c r="D266">
        <v>0.26400000000000001</v>
      </c>
      <c r="E266">
        <f t="shared" si="8"/>
        <v>1666175.3304000001</v>
      </c>
    </row>
    <row r="267" spans="1:5" x14ac:dyDescent="0.25">
      <c r="A267">
        <v>0.26500000000000001</v>
      </c>
      <c r="B267">
        <f t="shared" si="9"/>
        <v>8630.6404999999995</v>
      </c>
      <c r="D267">
        <v>0.26500000000000001</v>
      </c>
      <c r="E267">
        <f t="shared" si="8"/>
        <v>1665713.6165</v>
      </c>
    </row>
    <row r="268" spans="1:5" x14ac:dyDescent="0.25">
      <c r="A268">
        <v>0.26600000000000001</v>
      </c>
      <c r="B268">
        <f t="shared" si="9"/>
        <v>8628.2482</v>
      </c>
      <c r="D268">
        <v>0.26600000000000001</v>
      </c>
      <c r="E268">
        <f t="shared" si="8"/>
        <v>1665251.9025999999</v>
      </c>
    </row>
    <row r="269" spans="1:5" x14ac:dyDescent="0.25">
      <c r="A269">
        <v>0.26700000000000002</v>
      </c>
      <c r="B269">
        <f t="shared" si="9"/>
        <v>8625.8559000000005</v>
      </c>
      <c r="D269">
        <v>0.26700000000000002</v>
      </c>
      <c r="E269">
        <f t="shared" si="8"/>
        <v>1664790.1887000001</v>
      </c>
    </row>
    <row r="270" spans="1:5" x14ac:dyDescent="0.25">
      <c r="A270">
        <v>0.26800000000000002</v>
      </c>
      <c r="B270">
        <f t="shared" si="9"/>
        <v>8623.463600000001</v>
      </c>
      <c r="D270">
        <v>0.26800000000000002</v>
      </c>
      <c r="E270">
        <f t="shared" si="8"/>
        <v>1664328.4748000002</v>
      </c>
    </row>
    <row r="271" spans="1:5" x14ac:dyDescent="0.25">
      <c r="A271">
        <v>0.26900000000000002</v>
      </c>
      <c r="B271">
        <f t="shared" si="9"/>
        <v>8621.0712999999996</v>
      </c>
      <c r="D271">
        <v>0.26900000000000002</v>
      </c>
      <c r="E271">
        <f t="shared" si="8"/>
        <v>1663866.7608999999</v>
      </c>
    </row>
    <row r="272" spans="1:5" x14ac:dyDescent="0.25">
      <c r="A272">
        <v>0.27</v>
      </c>
      <c r="B272">
        <f t="shared" si="9"/>
        <v>8618.6790000000001</v>
      </c>
      <c r="D272">
        <v>0.27</v>
      </c>
      <c r="E272">
        <f t="shared" si="8"/>
        <v>1663405.047</v>
      </c>
    </row>
    <row r="273" spans="1:5" x14ac:dyDescent="0.25">
      <c r="A273">
        <v>0.27100000000000002</v>
      </c>
      <c r="B273">
        <f t="shared" si="9"/>
        <v>8616.2867000000006</v>
      </c>
      <c r="D273">
        <v>0.27100000000000002</v>
      </c>
      <c r="E273">
        <f t="shared" si="8"/>
        <v>1662943.3331000002</v>
      </c>
    </row>
    <row r="274" spans="1:5" x14ac:dyDescent="0.25">
      <c r="A274">
        <v>0.27200000000000002</v>
      </c>
      <c r="B274">
        <f t="shared" si="9"/>
        <v>8613.894400000001</v>
      </c>
      <c r="D274">
        <v>0.27200000000000002</v>
      </c>
      <c r="E274">
        <f t="shared" si="8"/>
        <v>1662481.6192000003</v>
      </c>
    </row>
    <row r="275" spans="1:5" x14ac:dyDescent="0.25">
      <c r="A275">
        <v>0.27300000000000002</v>
      </c>
      <c r="B275">
        <f t="shared" si="9"/>
        <v>8611.5020999999997</v>
      </c>
      <c r="D275">
        <v>0.27300000000000002</v>
      </c>
      <c r="E275">
        <f t="shared" si="8"/>
        <v>1662019.9053</v>
      </c>
    </row>
    <row r="276" spans="1:5" x14ac:dyDescent="0.25">
      <c r="A276">
        <v>0.27400000000000002</v>
      </c>
      <c r="B276">
        <f t="shared" si="9"/>
        <v>8609.1098000000002</v>
      </c>
      <c r="D276">
        <v>0.27400000000000002</v>
      </c>
      <c r="E276">
        <f t="shared" si="8"/>
        <v>1661558.1914000001</v>
      </c>
    </row>
    <row r="277" spans="1:5" x14ac:dyDescent="0.25">
      <c r="A277">
        <v>0.27500000000000002</v>
      </c>
      <c r="B277">
        <f t="shared" si="9"/>
        <v>8606.7175000000007</v>
      </c>
      <c r="D277">
        <v>0.27500000000000002</v>
      </c>
      <c r="E277">
        <f t="shared" si="8"/>
        <v>1661096.4775</v>
      </c>
    </row>
    <row r="278" spans="1:5" x14ac:dyDescent="0.25">
      <c r="A278">
        <v>0.27600000000000002</v>
      </c>
      <c r="B278">
        <f t="shared" si="9"/>
        <v>8604.3251999999993</v>
      </c>
      <c r="D278">
        <v>0.27600000000000002</v>
      </c>
      <c r="E278">
        <f t="shared" si="8"/>
        <v>1660634.7635999999</v>
      </c>
    </row>
    <row r="279" spans="1:5" x14ac:dyDescent="0.25">
      <c r="A279">
        <v>0.27700000000000002</v>
      </c>
      <c r="B279">
        <f t="shared" si="9"/>
        <v>8601.9328999999998</v>
      </c>
      <c r="D279">
        <v>0.27700000000000002</v>
      </c>
      <c r="E279">
        <f t="shared" si="8"/>
        <v>1660173.0496999999</v>
      </c>
    </row>
    <row r="280" spans="1:5" x14ac:dyDescent="0.25">
      <c r="A280">
        <v>0.27800000000000002</v>
      </c>
      <c r="B280">
        <f t="shared" si="9"/>
        <v>8599.5406000000003</v>
      </c>
      <c r="D280">
        <v>0.27800000000000002</v>
      </c>
      <c r="E280">
        <f t="shared" si="8"/>
        <v>1659711.3358</v>
      </c>
    </row>
    <row r="281" spans="1:5" x14ac:dyDescent="0.25">
      <c r="A281">
        <v>0.27900000000000003</v>
      </c>
      <c r="B281">
        <f t="shared" si="9"/>
        <v>8597.1483000000007</v>
      </c>
      <c r="D281">
        <v>0.27900000000000003</v>
      </c>
      <c r="E281">
        <f t="shared" si="8"/>
        <v>1659249.6219000001</v>
      </c>
    </row>
    <row r="282" spans="1:5" x14ac:dyDescent="0.25">
      <c r="A282">
        <v>0.28000000000000003</v>
      </c>
      <c r="B282">
        <f t="shared" si="9"/>
        <v>8594.7559999999994</v>
      </c>
      <c r="D282">
        <v>0.28000000000000003</v>
      </c>
      <c r="E282">
        <f t="shared" si="8"/>
        <v>1658787.9079999998</v>
      </c>
    </row>
    <row r="283" spans="1:5" x14ac:dyDescent="0.25">
      <c r="A283">
        <v>0.28100000000000003</v>
      </c>
      <c r="B283">
        <f t="shared" si="9"/>
        <v>8592.3636999999999</v>
      </c>
      <c r="D283">
        <v>0.28100000000000003</v>
      </c>
      <c r="E283">
        <f t="shared" si="8"/>
        <v>1658326.1941</v>
      </c>
    </row>
    <row r="284" spans="1:5" x14ac:dyDescent="0.25">
      <c r="A284">
        <v>0.28199999999999997</v>
      </c>
      <c r="B284">
        <f t="shared" si="9"/>
        <v>8589.9714000000004</v>
      </c>
      <c r="D284">
        <v>0.28199999999999997</v>
      </c>
      <c r="E284">
        <f t="shared" si="8"/>
        <v>1657864.4802000001</v>
      </c>
    </row>
    <row r="285" spans="1:5" x14ac:dyDescent="0.25">
      <c r="A285">
        <v>0.28299999999999997</v>
      </c>
      <c r="B285">
        <f t="shared" si="9"/>
        <v>8587.5791000000008</v>
      </c>
      <c r="D285">
        <v>0.28299999999999997</v>
      </c>
      <c r="E285">
        <f t="shared" si="8"/>
        <v>1657402.7663000003</v>
      </c>
    </row>
    <row r="286" spans="1:5" x14ac:dyDescent="0.25">
      <c r="A286">
        <v>0.28399999999999997</v>
      </c>
      <c r="B286">
        <f t="shared" si="9"/>
        <v>8585.1867999999995</v>
      </c>
      <c r="D286">
        <v>0.28399999999999997</v>
      </c>
      <c r="E286">
        <f t="shared" si="8"/>
        <v>1656941.0523999999</v>
      </c>
    </row>
    <row r="287" spans="1:5" x14ac:dyDescent="0.25">
      <c r="A287">
        <v>0.28499999999999998</v>
      </c>
      <c r="B287">
        <f t="shared" si="9"/>
        <v>8582.7945</v>
      </c>
      <c r="D287">
        <v>0.28499999999999998</v>
      </c>
      <c r="E287">
        <f t="shared" si="8"/>
        <v>1656479.3385000001</v>
      </c>
    </row>
    <row r="288" spans="1:5" x14ac:dyDescent="0.25">
      <c r="A288">
        <v>0.28599999999999998</v>
      </c>
      <c r="B288">
        <f t="shared" si="9"/>
        <v>8580.4022000000004</v>
      </c>
      <c r="D288">
        <v>0.28599999999999998</v>
      </c>
      <c r="E288">
        <f t="shared" si="8"/>
        <v>1656017.6246</v>
      </c>
    </row>
    <row r="289" spans="1:5" x14ac:dyDescent="0.25">
      <c r="A289">
        <v>0.28699999999999998</v>
      </c>
      <c r="B289">
        <f t="shared" si="9"/>
        <v>8578.0099000000009</v>
      </c>
      <c r="D289">
        <v>0.28699999999999998</v>
      </c>
      <c r="E289">
        <f t="shared" si="8"/>
        <v>1655555.9107000001</v>
      </c>
    </row>
    <row r="290" spans="1:5" x14ac:dyDescent="0.25">
      <c r="A290">
        <v>0.28799999999999998</v>
      </c>
      <c r="B290">
        <f t="shared" si="9"/>
        <v>8575.6175999999996</v>
      </c>
      <c r="D290">
        <v>0.28799999999999998</v>
      </c>
      <c r="E290">
        <f t="shared" si="8"/>
        <v>1655094.1968</v>
      </c>
    </row>
    <row r="291" spans="1:5" x14ac:dyDescent="0.25">
      <c r="A291">
        <v>0.28899999999999998</v>
      </c>
      <c r="B291">
        <f t="shared" si="9"/>
        <v>8573.2253000000001</v>
      </c>
      <c r="D291">
        <v>0.28899999999999998</v>
      </c>
      <c r="E291">
        <f t="shared" si="8"/>
        <v>1654632.4828999999</v>
      </c>
    </row>
    <row r="292" spans="1:5" x14ac:dyDescent="0.25">
      <c r="A292">
        <v>0.28999999999999998</v>
      </c>
      <c r="B292">
        <f t="shared" si="9"/>
        <v>8570.8330000000005</v>
      </c>
      <c r="D292">
        <v>0.28999999999999998</v>
      </c>
      <c r="E292">
        <f t="shared" si="8"/>
        <v>1654170.7690000001</v>
      </c>
    </row>
    <row r="293" spans="1:5" x14ac:dyDescent="0.25">
      <c r="A293">
        <v>0.29099999999999998</v>
      </c>
      <c r="B293">
        <f t="shared" si="9"/>
        <v>8568.440700000001</v>
      </c>
      <c r="D293">
        <v>0.29099999999999998</v>
      </c>
      <c r="E293">
        <f t="shared" si="8"/>
        <v>1653709.0551000002</v>
      </c>
    </row>
    <row r="294" spans="1:5" x14ac:dyDescent="0.25">
      <c r="A294">
        <v>0.29199999999999998</v>
      </c>
      <c r="B294">
        <f t="shared" si="9"/>
        <v>8566.0483999999997</v>
      </c>
      <c r="D294">
        <v>0.29199999999999998</v>
      </c>
      <c r="E294">
        <f t="shared" si="8"/>
        <v>1653247.3411999999</v>
      </c>
    </row>
    <row r="295" spans="1:5" x14ac:dyDescent="0.25">
      <c r="A295">
        <v>0.29299999999999998</v>
      </c>
      <c r="B295">
        <f t="shared" si="9"/>
        <v>8563.6561000000002</v>
      </c>
      <c r="D295">
        <v>0.29299999999999998</v>
      </c>
      <c r="E295">
        <f t="shared" si="8"/>
        <v>1652785.6273000001</v>
      </c>
    </row>
    <row r="296" spans="1:5" x14ac:dyDescent="0.25">
      <c r="A296">
        <v>0.29399999999999998</v>
      </c>
      <c r="B296">
        <f t="shared" si="9"/>
        <v>8561.2638000000006</v>
      </c>
      <c r="D296">
        <v>0.29399999999999998</v>
      </c>
      <c r="E296">
        <f t="shared" si="8"/>
        <v>1652323.9134000002</v>
      </c>
    </row>
    <row r="297" spans="1:5" x14ac:dyDescent="0.25">
      <c r="A297">
        <v>0.29499999999999998</v>
      </c>
      <c r="B297">
        <f t="shared" si="9"/>
        <v>8558.8715000000011</v>
      </c>
      <c r="D297">
        <v>0.29499999999999998</v>
      </c>
      <c r="E297">
        <f t="shared" si="8"/>
        <v>1651862.1995000001</v>
      </c>
    </row>
    <row r="298" spans="1:5" x14ac:dyDescent="0.25">
      <c r="A298">
        <v>0.29599999999999999</v>
      </c>
      <c r="B298">
        <f t="shared" si="9"/>
        <v>8556.4791999999998</v>
      </c>
      <c r="D298">
        <v>0.29599999999999999</v>
      </c>
      <c r="E298">
        <f t="shared" si="8"/>
        <v>1651400.4856</v>
      </c>
    </row>
    <row r="299" spans="1:5" x14ac:dyDescent="0.25">
      <c r="A299">
        <v>0.29699999999999999</v>
      </c>
      <c r="B299">
        <f t="shared" si="9"/>
        <v>8554.0869000000002</v>
      </c>
      <c r="D299">
        <v>0.29699999999999999</v>
      </c>
      <c r="E299">
        <f t="shared" si="8"/>
        <v>1650938.7717000002</v>
      </c>
    </row>
    <row r="300" spans="1:5" x14ac:dyDescent="0.25">
      <c r="A300">
        <v>0.29799999999999999</v>
      </c>
      <c r="B300">
        <f t="shared" si="9"/>
        <v>8551.6946000000007</v>
      </c>
      <c r="D300">
        <v>0.29799999999999999</v>
      </c>
      <c r="E300">
        <f t="shared" si="8"/>
        <v>1650477.0578000001</v>
      </c>
    </row>
    <row r="301" spans="1:5" x14ac:dyDescent="0.25">
      <c r="A301">
        <v>0.29899999999999999</v>
      </c>
      <c r="B301">
        <f t="shared" si="9"/>
        <v>8549.3022999999994</v>
      </c>
      <c r="D301">
        <v>0.29899999999999999</v>
      </c>
      <c r="E301">
        <f t="shared" si="8"/>
        <v>1650015.3439</v>
      </c>
    </row>
    <row r="302" spans="1:5" x14ac:dyDescent="0.25">
      <c r="A302">
        <v>0.3</v>
      </c>
      <c r="B302">
        <f t="shared" si="9"/>
        <v>8546.91</v>
      </c>
      <c r="D302">
        <v>0.3</v>
      </c>
      <c r="E302">
        <f t="shared" si="8"/>
        <v>1649553.63</v>
      </c>
    </row>
    <row r="303" spans="1:5" x14ac:dyDescent="0.25">
      <c r="A303">
        <v>0.30099999999999999</v>
      </c>
      <c r="B303">
        <f t="shared" si="9"/>
        <v>8544.5177000000003</v>
      </c>
      <c r="D303">
        <v>0.30099999999999999</v>
      </c>
      <c r="E303">
        <f t="shared" si="8"/>
        <v>1649091.9161</v>
      </c>
    </row>
    <row r="304" spans="1:5" x14ac:dyDescent="0.25">
      <c r="A304">
        <v>0.30199999999999999</v>
      </c>
      <c r="B304">
        <f t="shared" si="9"/>
        <v>8542.1254000000008</v>
      </c>
      <c r="D304">
        <v>0.30199999999999999</v>
      </c>
      <c r="E304">
        <f t="shared" si="8"/>
        <v>1648630.2022000002</v>
      </c>
    </row>
    <row r="305" spans="1:5" x14ac:dyDescent="0.25">
      <c r="A305">
        <v>0.30299999999999999</v>
      </c>
      <c r="B305">
        <f t="shared" si="9"/>
        <v>8539.7331000000013</v>
      </c>
      <c r="D305">
        <v>0.30299999999999999</v>
      </c>
      <c r="E305">
        <f t="shared" si="8"/>
        <v>1648168.4883000003</v>
      </c>
    </row>
    <row r="306" spans="1:5" x14ac:dyDescent="0.25">
      <c r="A306">
        <v>0.30399999999999999</v>
      </c>
      <c r="B306">
        <f t="shared" si="9"/>
        <v>8537.3407999999999</v>
      </c>
      <c r="D306">
        <v>0.30399999999999999</v>
      </c>
      <c r="E306">
        <f t="shared" si="8"/>
        <v>1647706.7744</v>
      </c>
    </row>
    <row r="307" spans="1:5" x14ac:dyDescent="0.25">
      <c r="A307">
        <v>0.30499999999999999</v>
      </c>
      <c r="B307">
        <f t="shared" si="9"/>
        <v>8534.9485000000004</v>
      </c>
      <c r="D307">
        <v>0.30499999999999999</v>
      </c>
      <c r="E307">
        <f t="shared" si="8"/>
        <v>1647245.0605000001</v>
      </c>
    </row>
    <row r="308" spans="1:5" x14ac:dyDescent="0.25">
      <c r="A308">
        <v>0.30599999999999999</v>
      </c>
      <c r="B308">
        <f t="shared" si="9"/>
        <v>8532.5562000000009</v>
      </c>
      <c r="D308">
        <v>0.30599999999999999</v>
      </c>
      <c r="E308">
        <f t="shared" si="8"/>
        <v>1646783.3466000003</v>
      </c>
    </row>
    <row r="309" spans="1:5" x14ac:dyDescent="0.25">
      <c r="A309">
        <v>0.307</v>
      </c>
      <c r="B309">
        <f t="shared" si="9"/>
        <v>8530.1638999999996</v>
      </c>
      <c r="D309">
        <v>0.307</v>
      </c>
      <c r="E309">
        <f t="shared" si="8"/>
        <v>1646321.6327</v>
      </c>
    </row>
    <row r="310" spans="1:5" x14ac:dyDescent="0.25">
      <c r="A310">
        <v>0.308</v>
      </c>
      <c r="B310">
        <f t="shared" si="9"/>
        <v>8527.7716</v>
      </c>
      <c r="D310">
        <v>0.308</v>
      </c>
      <c r="E310">
        <f t="shared" si="8"/>
        <v>1645859.9188000001</v>
      </c>
    </row>
    <row r="311" spans="1:5" x14ac:dyDescent="0.25">
      <c r="A311">
        <v>0.309</v>
      </c>
      <c r="B311">
        <f t="shared" si="9"/>
        <v>8525.3793000000005</v>
      </c>
      <c r="D311">
        <v>0.309</v>
      </c>
      <c r="E311">
        <f t="shared" si="8"/>
        <v>1645398.2049</v>
      </c>
    </row>
    <row r="312" spans="1:5" x14ac:dyDescent="0.25">
      <c r="A312">
        <v>0.31</v>
      </c>
      <c r="B312">
        <f t="shared" si="9"/>
        <v>8522.987000000001</v>
      </c>
      <c r="D312">
        <v>0.31</v>
      </c>
      <c r="E312">
        <f t="shared" si="8"/>
        <v>1644936.4910000002</v>
      </c>
    </row>
    <row r="313" spans="1:5" x14ac:dyDescent="0.25">
      <c r="A313">
        <v>0.311</v>
      </c>
      <c r="B313">
        <f t="shared" si="9"/>
        <v>8520.5946999999996</v>
      </c>
      <c r="D313">
        <v>0.311</v>
      </c>
      <c r="E313">
        <f t="shared" si="8"/>
        <v>1644474.7770999998</v>
      </c>
    </row>
    <row r="314" spans="1:5" x14ac:dyDescent="0.25">
      <c r="A314">
        <v>0.312</v>
      </c>
      <c r="B314">
        <f t="shared" si="9"/>
        <v>8518.2024000000001</v>
      </c>
      <c r="D314">
        <v>0.312</v>
      </c>
      <c r="E314">
        <f t="shared" si="8"/>
        <v>1644013.0632</v>
      </c>
    </row>
    <row r="315" spans="1:5" x14ac:dyDescent="0.25">
      <c r="A315">
        <v>0.313</v>
      </c>
      <c r="B315">
        <f t="shared" si="9"/>
        <v>8515.8101000000006</v>
      </c>
      <c r="D315">
        <v>0.313</v>
      </c>
      <c r="E315">
        <f t="shared" si="8"/>
        <v>1643551.3493000001</v>
      </c>
    </row>
    <row r="316" spans="1:5" x14ac:dyDescent="0.25">
      <c r="A316">
        <v>0.314</v>
      </c>
      <c r="B316">
        <f t="shared" si="9"/>
        <v>8513.4178000000011</v>
      </c>
      <c r="D316">
        <v>0.314</v>
      </c>
      <c r="E316">
        <f t="shared" si="8"/>
        <v>1643089.6354000003</v>
      </c>
    </row>
    <row r="317" spans="1:5" x14ac:dyDescent="0.25">
      <c r="A317">
        <v>0.315</v>
      </c>
      <c r="B317">
        <f t="shared" si="9"/>
        <v>8511.0254999999997</v>
      </c>
      <c r="D317">
        <v>0.315</v>
      </c>
      <c r="E317">
        <f t="shared" si="8"/>
        <v>1642627.9214999999</v>
      </c>
    </row>
    <row r="318" spans="1:5" x14ac:dyDescent="0.25">
      <c r="A318">
        <v>0.316</v>
      </c>
      <c r="B318">
        <f t="shared" si="9"/>
        <v>8508.6332000000002</v>
      </c>
      <c r="D318">
        <v>0.316</v>
      </c>
      <c r="E318">
        <f t="shared" si="8"/>
        <v>1642166.2076000001</v>
      </c>
    </row>
    <row r="319" spans="1:5" x14ac:dyDescent="0.25">
      <c r="A319">
        <v>0.317</v>
      </c>
      <c r="B319">
        <f t="shared" si="9"/>
        <v>8506.2409000000007</v>
      </c>
      <c r="D319">
        <v>0.317</v>
      </c>
      <c r="E319">
        <f t="shared" si="8"/>
        <v>1641704.4937000002</v>
      </c>
    </row>
    <row r="320" spans="1:5" x14ac:dyDescent="0.25">
      <c r="A320">
        <v>0.318</v>
      </c>
      <c r="B320">
        <f t="shared" si="9"/>
        <v>8503.8486000000012</v>
      </c>
      <c r="D320">
        <v>0.318</v>
      </c>
      <c r="E320">
        <f t="shared" si="8"/>
        <v>1641242.7798000001</v>
      </c>
    </row>
    <row r="321" spans="1:5" x14ac:dyDescent="0.25">
      <c r="A321">
        <v>0.31900000000000001</v>
      </c>
      <c r="B321">
        <f t="shared" si="9"/>
        <v>8501.4562999999998</v>
      </c>
      <c r="D321">
        <v>0.31900000000000001</v>
      </c>
      <c r="E321">
        <f t="shared" si="8"/>
        <v>1640781.0659</v>
      </c>
    </row>
    <row r="322" spans="1:5" x14ac:dyDescent="0.25">
      <c r="A322">
        <v>0.32</v>
      </c>
      <c r="B322">
        <f t="shared" si="9"/>
        <v>8499.0640000000003</v>
      </c>
      <c r="D322">
        <v>0.32</v>
      </c>
      <c r="E322">
        <f t="shared" ref="E322:E385" si="10">B322*discharged</f>
        <v>1640319.352</v>
      </c>
    </row>
    <row r="323" spans="1:5" x14ac:dyDescent="0.25">
      <c r="A323">
        <v>0.32100000000000001</v>
      </c>
      <c r="B323">
        <f t="shared" ref="B323:B386" si="11">9264.6-A323*2392.3</f>
        <v>8496.6717000000008</v>
      </c>
      <c r="D323">
        <v>0.32100000000000001</v>
      </c>
      <c r="E323">
        <f t="shared" si="10"/>
        <v>1639857.6381000001</v>
      </c>
    </row>
    <row r="324" spans="1:5" x14ac:dyDescent="0.25">
      <c r="A324">
        <v>0.32200000000000001</v>
      </c>
      <c r="B324">
        <f t="shared" si="11"/>
        <v>8494.2793999999994</v>
      </c>
      <c r="D324">
        <v>0.32200000000000001</v>
      </c>
      <c r="E324">
        <f t="shared" si="10"/>
        <v>1639395.9241999998</v>
      </c>
    </row>
    <row r="325" spans="1:5" x14ac:dyDescent="0.25">
      <c r="A325">
        <v>0.32300000000000001</v>
      </c>
      <c r="B325">
        <f t="shared" si="11"/>
        <v>8491.8870999999999</v>
      </c>
      <c r="D325">
        <v>0.32300000000000001</v>
      </c>
      <c r="E325">
        <f t="shared" si="10"/>
        <v>1638934.2102999999</v>
      </c>
    </row>
    <row r="326" spans="1:5" x14ac:dyDescent="0.25">
      <c r="A326">
        <v>0.32400000000000001</v>
      </c>
      <c r="B326">
        <f t="shared" si="11"/>
        <v>8489.4948000000004</v>
      </c>
      <c r="D326">
        <v>0.32400000000000001</v>
      </c>
      <c r="E326">
        <f t="shared" si="10"/>
        <v>1638472.4964000001</v>
      </c>
    </row>
    <row r="327" spans="1:5" x14ac:dyDescent="0.25">
      <c r="A327">
        <v>0.32500000000000001</v>
      </c>
      <c r="B327">
        <f t="shared" si="11"/>
        <v>8487.1025000000009</v>
      </c>
      <c r="D327">
        <v>0.32500000000000001</v>
      </c>
      <c r="E327">
        <f t="shared" si="10"/>
        <v>1638010.7825000002</v>
      </c>
    </row>
    <row r="328" spans="1:5" x14ac:dyDescent="0.25">
      <c r="A328">
        <v>0.32600000000000001</v>
      </c>
      <c r="B328">
        <f t="shared" si="11"/>
        <v>8484.7101999999995</v>
      </c>
      <c r="D328">
        <v>0.32600000000000001</v>
      </c>
      <c r="E328">
        <f t="shared" si="10"/>
        <v>1637549.0685999999</v>
      </c>
    </row>
    <row r="329" spans="1:5" x14ac:dyDescent="0.25">
      <c r="A329">
        <v>0.32700000000000001</v>
      </c>
      <c r="B329">
        <f t="shared" si="11"/>
        <v>8482.3179</v>
      </c>
      <c r="D329">
        <v>0.32700000000000001</v>
      </c>
      <c r="E329">
        <f t="shared" si="10"/>
        <v>1637087.3547</v>
      </c>
    </row>
    <row r="330" spans="1:5" x14ac:dyDescent="0.25">
      <c r="A330">
        <v>0.32800000000000001</v>
      </c>
      <c r="B330">
        <f t="shared" si="11"/>
        <v>8479.9256000000005</v>
      </c>
      <c r="D330">
        <v>0.32800000000000001</v>
      </c>
      <c r="E330">
        <f t="shared" si="10"/>
        <v>1636625.6408000002</v>
      </c>
    </row>
    <row r="331" spans="1:5" x14ac:dyDescent="0.25">
      <c r="A331">
        <v>0.32900000000000001</v>
      </c>
      <c r="B331">
        <f t="shared" si="11"/>
        <v>8477.533300000001</v>
      </c>
      <c r="D331">
        <v>0.32900000000000001</v>
      </c>
      <c r="E331">
        <f t="shared" si="10"/>
        <v>1636163.9269000001</v>
      </c>
    </row>
    <row r="332" spans="1:5" x14ac:dyDescent="0.25">
      <c r="A332">
        <v>0.33</v>
      </c>
      <c r="B332">
        <f t="shared" si="11"/>
        <v>8475.1409999999996</v>
      </c>
      <c r="D332">
        <v>0.33</v>
      </c>
      <c r="E332">
        <f t="shared" si="10"/>
        <v>1635702.213</v>
      </c>
    </row>
    <row r="333" spans="1:5" x14ac:dyDescent="0.25">
      <c r="A333">
        <v>0.33100000000000002</v>
      </c>
      <c r="B333">
        <f t="shared" si="11"/>
        <v>8472.7487000000001</v>
      </c>
      <c r="D333">
        <v>0.33100000000000002</v>
      </c>
      <c r="E333">
        <f t="shared" si="10"/>
        <v>1635240.4991000001</v>
      </c>
    </row>
    <row r="334" spans="1:5" x14ac:dyDescent="0.25">
      <c r="A334">
        <v>0.33200000000000002</v>
      </c>
      <c r="B334">
        <f t="shared" si="11"/>
        <v>8470.3564000000006</v>
      </c>
      <c r="D334">
        <v>0.33200000000000002</v>
      </c>
      <c r="E334">
        <f t="shared" si="10"/>
        <v>1634778.7852</v>
      </c>
    </row>
    <row r="335" spans="1:5" x14ac:dyDescent="0.25">
      <c r="A335">
        <v>0.33300000000000002</v>
      </c>
      <c r="B335">
        <f t="shared" si="11"/>
        <v>8467.9641000000011</v>
      </c>
      <c r="D335">
        <v>0.33300000000000002</v>
      </c>
      <c r="E335">
        <f t="shared" si="10"/>
        <v>1634317.0713000002</v>
      </c>
    </row>
    <row r="336" spans="1:5" x14ac:dyDescent="0.25">
      <c r="A336">
        <v>0.33400000000000002</v>
      </c>
      <c r="B336">
        <f t="shared" si="11"/>
        <v>8465.5717999999997</v>
      </c>
      <c r="D336">
        <v>0.33400000000000002</v>
      </c>
      <c r="E336">
        <f t="shared" si="10"/>
        <v>1633855.3573999999</v>
      </c>
    </row>
    <row r="337" spans="1:5" x14ac:dyDescent="0.25">
      <c r="A337">
        <v>0.33500000000000002</v>
      </c>
      <c r="B337">
        <f t="shared" si="11"/>
        <v>8463.1795000000002</v>
      </c>
      <c r="D337">
        <v>0.33500000000000002</v>
      </c>
      <c r="E337">
        <f t="shared" si="10"/>
        <v>1633393.6435</v>
      </c>
    </row>
    <row r="338" spans="1:5" x14ac:dyDescent="0.25">
      <c r="A338">
        <v>0.33600000000000002</v>
      </c>
      <c r="B338">
        <f t="shared" si="11"/>
        <v>8460.7872000000007</v>
      </c>
      <c r="D338">
        <v>0.33600000000000002</v>
      </c>
      <c r="E338">
        <f t="shared" si="10"/>
        <v>1632931.9296000001</v>
      </c>
    </row>
    <row r="339" spans="1:5" x14ac:dyDescent="0.25">
      <c r="A339">
        <v>0.33700000000000002</v>
      </c>
      <c r="B339">
        <f t="shared" si="11"/>
        <v>8458.3948999999993</v>
      </c>
      <c r="D339">
        <v>0.33700000000000002</v>
      </c>
      <c r="E339">
        <f t="shared" si="10"/>
        <v>1632470.2156999998</v>
      </c>
    </row>
    <row r="340" spans="1:5" x14ac:dyDescent="0.25">
      <c r="A340">
        <v>0.33800000000000002</v>
      </c>
      <c r="B340">
        <f t="shared" si="11"/>
        <v>8456.0025999999998</v>
      </c>
      <c r="D340">
        <v>0.33800000000000002</v>
      </c>
      <c r="E340">
        <f t="shared" si="10"/>
        <v>1632008.5018</v>
      </c>
    </row>
    <row r="341" spans="1:5" x14ac:dyDescent="0.25">
      <c r="A341">
        <v>0.33900000000000002</v>
      </c>
      <c r="B341">
        <f t="shared" si="11"/>
        <v>8453.6103000000003</v>
      </c>
      <c r="D341">
        <v>0.33900000000000002</v>
      </c>
      <c r="E341">
        <f t="shared" si="10"/>
        <v>1631546.7879000001</v>
      </c>
    </row>
    <row r="342" spans="1:5" x14ac:dyDescent="0.25">
      <c r="A342">
        <v>0.34</v>
      </c>
      <c r="B342">
        <f t="shared" si="11"/>
        <v>8451.2180000000008</v>
      </c>
      <c r="D342">
        <v>0.34</v>
      </c>
      <c r="E342">
        <f t="shared" si="10"/>
        <v>1631085.0740000003</v>
      </c>
    </row>
    <row r="343" spans="1:5" x14ac:dyDescent="0.25">
      <c r="A343">
        <v>0.34100000000000003</v>
      </c>
      <c r="B343">
        <f t="shared" si="11"/>
        <v>8448.8256999999994</v>
      </c>
      <c r="D343">
        <v>0.34100000000000003</v>
      </c>
      <c r="E343">
        <f t="shared" si="10"/>
        <v>1630623.3600999999</v>
      </c>
    </row>
    <row r="344" spans="1:5" x14ac:dyDescent="0.25">
      <c r="A344">
        <v>0.34200000000000003</v>
      </c>
      <c r="B344">
        <f t="shared" si="11"/>
        <v>8446.4333999999999</v>
      </c>
      <c r="D344">
        <v>0.34200000000000003</v>
      </c>
      <c r="E344">
        <f t="shared" si="10"/>
        <v>1630161.6462000001</v>
      </c>
    </row>
    <row r="345" spans="1:5" x14ac:dyDescent="0.25">
      <c r="A345">
        <v>0.34300000000000003</v>
      </c>
      <c r="B345">
        <f t="shared" si="11"/>
        <v>8444.0411000000004</v>
      </c>
      <c r="D345">
        <v>0.34300000000000003</v>
      </c>
      <c r="E345">
        <f t="shared" si="10"/>
        <v>1629699.9323</v>
      </c>
    </row>
    <row r="346" spans="1:5" x14ac:dyDescent="0.25">
      <c r="A346">
        <v>0.34399999999999997</v>
      </c>
      <c r="B346">
        <f t="shared" si="11"/>
        <v>8441.6488000000008</v>
      </c>
      <c r="D346">
        <v>0.34399999999999997</v>
      </c>
      <c r="E346">
        <f t="shared" si="10"/>
        <v>1629238.2184000001</v>
      </c>
    </row>
    <row r="347" spans="1:5" x14ac:dyDescent="0.25">
      <c r="A347">
        <v>0.34499999999999997</v>
      </c>
      <c r="B347">
        <f t="shared" si="11"/>
        <v>8439.2564999999995</v>
      </c>
      <c r="D347">
        <v>0.34499999999999997</v>
      </c>
      <c r="E347">
        <f t="shared" si="10"/>
        <v>1628776.5044999998</v>
      </c>
    </row>
    <row r="348" spans="1:5" x14ac:dyDescent="0.25">
      <c r="A348">
        <v>0.34599999999999997</v>
      </c>
      <c r="B348">
        <f t="shared" si="11"/>
        <v>8436.8642</v>
      </c>
      <c r="D348">
        <v>0.34599999999999997</v>
      </c>
      <c r="E348">
        <f t="shared" si="10"/>
        <v>1628314.7905999999</v>
      </c>
    </row>
    <row r="349" spans="1:5" x14ac:dyDescent="0.25">
      <c r="A349">
        <v>0.34699999999999998</v>
      </c>
      <c r="B349">
        <f t="shared" si="11"/>
        <v>8434.4719000000005</v>
      </c>
      <c r="D349">
        <v>0.34699999999999998</v>
      </c>
      <c r="E349">
        <f t="shared" si="10"/>
        <v>1627853.0767000001</v>
      </c>
    </row>
    <row r="350" spans="1:5" x14ac:dyDescent="0.25">
      <c r="A350">
        <v>0.34799999999999998</v>
      </c>
      <c r="B350">
        <f t="shared" si="11"/>
        <v>8432.0796000000009</v>
      </c>
      <c r="D350">
        <v>0.34799999999999998</v>
      </c>
      <c r="E350">
        <f t="shared" si="10"/>
        <v>1627391.3628000002</v>
      </c>
    </row>
    <row r="351" spans="1:5" x14ac:dyDescent="0.25">
      <c r="A351">
        <v>0.34899999999999998</v>
      </c>
      <c r="B351">
        <f t="shared" si="11"/>
        <v>8429.6872999999996</v>
      </c>
      <c r="D351">
        <v>0.34899999999999998</v>
      </c>
      <c r="E351">
        <f t="shared" si="10"/>
        <v>1626929.6488999999</v>
      </c>
    </row>
    <row r="352" spans="1:5" x14ac:dyDescent="0.25">
      <c r="A352">
        <v>0.35</v>
      </c>
      <c r="B352">
        <f t="shared" si="11"/>
        <v>8427.2950000000001</v>
      </c>
      <c r="D352">
        <v>0.35</v>
      </c>
      <c r="E352">
        <f t="shared" si="10"/>
        <v>1626467.9350000001</v>
      </c>
    </row>
    <row r="353" spans="1:5" x14ac:dyDescent="0.25">
      <c r="A353">
        <v>0.35099999999999998</v>
      </c>
      <c r="B353">
        <f t="shared" si="11"/>
        <v>8424.9027000000006</v>
      </c>
      <c r="D353">
        <v>0.35099999999999998</v>
      </c>
      <c r="E353">
        <f t="shared" si="10"/>
        <v>1626006.2211000002</v>
      </c>
    </row>
    <row r="354" spans="1:5" x14ac:dyDescent="0.25">
      <c r="A354">
        <v>0.35199999999999998</v>
      </c>
      <c r="B354">
        <f t="shared" si="11"/>
        <v>8422.510400000001</v>
      </c>
      <c r="D354">
        <v>0.35199999999999998</v>
      </c>
      <c r="E354">
        <f t="shared" si="10"/>
        <v>1625544.5072000001</v>
      </c>
    </row>
    <row r="355" spans="1:5" x14ac:dyDescent="0.25">
      <c r="A355">
        <v>0.35299999999999998</v>
      </c>
      <c r="B355">
        <f t="shared" si="11"/>
        <v>8420.1180999999997</v>
      </c>
      <c r="D355">
        <v>0.35299999999999998</v>
      </c>
      <c r="E355">
        <f t="shared" si="10"/>
        <v>1625082.7933</v>
      </c>
    </row>
    <row r="356" spans="1:5" x14ac:dyDescent="0.25">
      <c r="A356">
        <v>0.35399999999999998</v>
      </c>
      <c r="B356">
        <f t="shared" si="11"/>
        <v>8417.7258000000002</v>
      </c>
      <c r="D356">
        <v>0.35399999999999998</v>
      </c>
      <c r="E356">
        <f t="shared" si="10"/>
        <v>1624621.0793999999</v>
      </c>
    </row>
    <row r="357" spans="1:5" x14ac:dyDescent="0.25">
      <c r="A357">
        <v>0.35499999999999998</v>
      </c>
      <c r="B357">
        <f t="shared" si="11"/>
        <v>8415.3335000000006</v>
      </c>
      <c r="D357">
        <v>0.35499999999999998</v>
      </c>
      <c r="E357">
        <f t="shared" si="10"/>
        <v>1624159.3655000001</v>
      </c>
    </row>
    <row r="358" spans="1:5" x14ac:dyDescent="0.25">
      <c r="A358">
        <v>0.35599999999999998</v>
      </c>
      <c r="B358">
        <f t="shared" si="11"/>
        <v>8412.9412000000011</v>
      </c>
      <c r="D358">
        <v>0.35599999999999998</v>
      </c>
      <c r="E358">
        <f t="shared" si="10"/>
        <v>1623697.6516000002</v>
      </c>
    </row>
    <row r="359" spans="1:5" x14ac:dyDescent="0.25">
      <c r="A359">
        <v>0.35699999999999998</v>
      </c>
      <c r="B359">
        <f t="shared" si="11"/>
        <v>8410.5488999999998</v>
      </c>
      <c r="D359">
        <v>0.35699999999999998</v>
      </c>
      <c r="E359">
        <f t="shared" si="10"/>
        <v>1623235.9376999999</v>
      </c>
    </row>
    <row r="360" spans="1:5" x14ac:dyDescent="0.25">
      <c r="A360">
        <v>0.35799999999999998</v>
      </c>
      <c r="B360">
        <f t="shared" si="11"/>
        <v>8408.1566000000003</v>
      </c>
      <c r="D360">
        <v>0.35799999999999998</v>
      </c>
      <c r="E360">
        <f t="shared" si="10"/>
        <v>1622774.2238</v>
      </c>
    </row>
    <row r="361" spans="1:5" x14ac:dyDescent="0.25">
      <c r="A361">
        <v>0.35899999999999999</v>
      </c>
      <c r="B361">
        <f t="shared" si="11"/>
        <v>8405.7643000000007</v>
      </c>
      <c r="D361">
        <v>0.35899999999999999</v>
      </c>
      <c r="E361">
        <f t="shared" si="10"/>
        <v>1622312.5099000002</v>
      </c>
    </row>
    <row r="362" spans="1:5" x14ac:dyDescent="0.25">
      <c r="A362">
        <v>0.36</v>
      </c>
      <c r="B362">
        <f t="shared" si="11"/>
        <v>8403.3719999999994</v>
      </c>
      <c r="D362">
        <v>0.36</v>
      </c>
      <c r="E362">
        <f t="shared" si="10"/>
        <v>1621850.7959999999</v>
      </c>
    </row>
    <row r="363" spans="1:5" x14ac:dyDescent="0.25">
      <c r="A363">
        <v>0.36099999999999999</v>
      </c>
      <c r="B363">
        <f t="shared" si="11"/>
        <v>8400.9796999999999</v>
      </c>
      <c r="D363">
        <v>0.36099999999999999</v>
      </c>
      <c r="E363">
        <f t="shared" si="10"/>
        <v>1621389.0821</v>
      </c>
    </row>
    <row r="364" spans="1:5" x14ac:dyDescent="0.25">
      <c r="A364">
        <v>0.36199999999999999</v>
      </c>
      <c r="B364">
        <f t="shared" si="11"/>
        <v>8398.5874000000003</v>
      </c>
      <c r="D364">
        <v>0.36199999999999999</v>
      </c>
      <c r="E364">
        <f t="shared" si="10"/>
        <v>1620927.3682000001</v>
      </c>
    </row>
    <row r="365" spans="1:5" x14ac:dyDescent="0.25">
      <c r="A365">
        <v>0.36299999999999999</v>
      </c>
      <c r="B365">
        <f t="shared" si="11"/>
        <v>8396.1951000000008</v>
      </c>
      <c r="D365">
        <v>0.36299999999999999</v>
      </c>
      <c r="E365">
        <f t="shared" si="10"/>
        <v>1620465.6543000001</v>
      </c>
    </row>
    <row r="366" spans="1:5" x14ac:dyDescent="0.25">
      <c r="A366">
        <v>0.36399999999999999</v>
      </c>
      <c r="B366">
        <f t="shared" si="11"/>
        <v>8393.8027999999995</v>
      </c>
      <c r="D366">
        <v>0.36399999999999999</v>
      </c>
      <c r="E366">
        <f t="shared" si="10"/>
        <v>1620003.9404</v>
      </c>
    </row>
    <row r="367" spans="1:5" x14ac:dyDescent="0.25">
      <c r="A367">
        <v>0.36499999999999999</v>
      </c>
      <c r="B367">
        <f t="shared" si="11"/>
        <v>8391.4105</v>
      </c>
      <c r="D367">
        <v>0.36499999999999999</v>
      </c>
      <c r="E367">
        <f t="shared" si="10"/>
        <v>1619542.2265000001</v>
      </c>
    </row>
    <row r="368" spans="1:5" x14ac:dyDescent="0.25">
      <c r="A368">
        <v>0.36599999999999999</v>
      </c>
      <c r="B368">
        <f t="shared" si="11"/>
        <v>8389.0182000000004</v>
      </c>
      <c r="D368">
        <v>0.36599999999999999</v>
      </c>
      <c r="E368">
        <f t="shared" si="10"/>
        <v>1619080.5126</v>
      </c>
    </row>
    <row r="369" spans="1:5" x14ac:dyDescent="0.25">
      <c r="A369">
        <v>0.36699999999999999</v>
      </c>
      <c r="B369">
        <f t="shared" si="11"/>
        <v>8386.6259000000009</v>
      </c>
      <c r="D369">
        <v>0.36699999999999999</v>
      </c>
      <c r="E369">
        <f t="shared" si="10"/>
        <v>1618618.7987000002</v>
      </c>
    </row>
    <row r="370" spans="1:5" x14ac:dyDescent="0.25">
      <c r="A370">
        <v>0.36799999999999999</v>
      </c>
      <c r="B370">
        <f t="shared" si="11"/>
        <v>8384.2335999999996</v>
      </c>
      <c r="D370">
        <v>0.36799999999999999</v>
      </c>
      <c r="E370">
        <f t="shared" si="10"/>
        <v>1618157.0847999998</v>
      </c>
    </row>
    <row r="371" spans="1:5" x14ac:dyDescent="0.25">
      <c r="A371">
        <v>0.36899999999999999</v>
      </c>
      <c r="B371">
        <f t="shared" si="11"/>
        <v>8381.8413</v>
      </c>
      <c r="D371">
        <v>0.36899999999999999</v>
      </c>
      <c r="E371">
        <f t="shared" si="10"/>
        <v>1617695.3709</v>
      </c>
    </row>
    <row r="372" spans="1:5" x14ac:dyDescent="0.25">
      <c r="A372">
        <v>0.37</v>
      </c>
      <c r="B372">
        <f t="shared" si="11"/>
        <v>8379.4490000000005</v>
      </c>
      <c r="D372">
        <v>0.37</v>
      </c>
      <c r="E372">
        <f t="shared" si="10"/>
        <v>1617233.6570000001</v>
      </c>
    </row>
    <row r="373" spans="1:5" x14ac:dyDescent="0.25">
      <c r="A373">
        <v>0.371</v>
      </c>
      <c r="B373">
        <f t="shared" si="11"/>
        <v>8377.056700000001</v>
      </c>
      <c r="D373">
        <v>0.371</v>
      </c>
      <c r="E373">
        <f t="shared" si="10"/>
        <v>1616771.9431000003</v>
      </c>
    </row>
    <row r="374" spans="1:5" x14ac:dyDescent="0.25">
      <c r="A374">
        <v>0.372</v>
      </c>
      <c r="B374">
        <f t="shared" si="11"/>
        <v>8374.6643999999997</v>
      </c>
      <c r="D374">
        <v>0.372</v>
      </c>
      <c r="E374">
        <f t="shared" si="10"/>
        <v>1616310.2291999999</v>
      </c>
    </row>
    <row r="375" spans="1:5" x14ac:dyDescent="0.25">
      <c r="A375">
        <v>0.373</v>
      </c>
      <c r="B375">
        <f t="shared" si="11"/>
        <v>8372.2721000000001</v>
      </c>
      <c r="D375">
        <v>0.373</v>
      </c>
      <c r="E375">
        <f t="shared" si="10"/>
        <v>1615848.5153000001</v>
      </c>
    </row>
    <row r="376" spans="1:5" x14ac:dyDescent="0.25">
      <c r="A376">
        <v>0.374</v>
      </c>
      <c r="B376">
        <f t="shared" si="11"/>
        <v>8369.8798000000006</v>
      </c>
      <c r="D376">
        <v>0.374</v>
      </c>
      <c r="E376">
        <f t="shared" si="10"/>
        <v>1615386.8014000002</v>
      </c>
    </row>
    <row r="377" spans="1:5" x14ac:dyDescent="0.25">
      <c r="A377">
        <v>0.375</v>
      </c>
      <c r="B377">
        <f t="shared" si="11"/>
        <v>8367.4875000000011</v>
      </c>
      <c r="D377">
        <v>0.375</v>
      </c>
      <c r="E377">
        <f t="shared" si="10"/>
        <v>1614925.0875000001</v>
      </c>
    </row>
    <row r="378" spans="1:5" x14ac:dyDescent="0.25">
      <c r="A378">
        <v>0.376</v>
      </c>
      <c r="B378">
        <f t="shared" si="11"/>
        <v>8365.0951999999997</v>
      </c>
      <c r="D378">
        <v>0.376</v>
      </c>
      <c r="E378">
        <f t="shared" si="10"/>
        <v>1614463.3736</v>
      </c>
    </row>
    <row r="379" spans="1:5" x14ac:dyDescent="0.25">
      <c r="A379">
        <v>0.377</v>
      </c>
      <c r="B379">
        <f t="shared" si="11"/>
        <v>8362.7029000000002</v>
      </c>
      <c r="D379">
        <v>0.377</v>
      </c>
      <c r="E379">
        <f t="shared" si="10"/>
        <v>1614001.6597</v>
      </c>
    </row>
    <row r="380" spans="1:5" x14ac:dyDescent="0.25">
      <c r="A380">
        <v>0.378</v>
      </c>
      <c r="B380">
        <f t="shared" si="11"/>
        <v>8360.3106000000007</v>
      </c>
      <c r="D380">
        <v>0.378</v>
      </c>
      <c r="E380">
        <f t="shared" si="10"/>
        <v>1613539.9458000001</v>
      </c>
    </row>
    <row r="381" spans="1:5" x14ac:dyDescent="0.25">
      <c r="A381">
        <v>0.379</v>
      </c>
      <c r="B381">
        <f t="shared" si="11"/>
        <v>8357.9183000000012</v>
      </c>
      <c r="D381">
        <v>0.379</v>
      </c>
      <c r="E381">
        <f t="shared" si="10"/>
        <v>1613078.2319000002</v>
      </c>
    </row>
    <row r="382" spans="1:5" x14ac:dyDescent="0.25">
      <c r="A382">
        <v>0.38</v>
      </c>
      <c r="B382">
        <f t="shared" si="11"/>
        <v>8355.5259999999998</v>
      </c>
      <c r="D382">
        <v>0.38</v>
      </c>
      <c r="E382">
        <f t="shared" si="10"/>
        <v>1612616.5179999999</v>
      </c>
    </row>
    <row r="383" spans="1:5" x14ac:dyDescent="0.25">
      <c r="A383">
        <v>0.38100000000000001</v>
      </c>
      <c r="B383">
        <f t="shared" si="11"/>
        <v>8353.1337000000003</v>
      </c>
      <c r="D383">
        <v>0.38100000000000001</v>
      </c>
      <c r="E383">
        <f t="shared" si="10"/>
        <v>1612154.8041000001</v>
      </c>
    </row>
    <row r="384" spans="1:5" x14ac:dyDescent="0.25">
      <c r="A384">
        <v>0.38200000000000001</v>
      </c>
      <c r="B384">
        <f t="shared" si="11"/>
        <v>8350.7414000000008</v>
      </c>
      <c r="D384">
        <v>0.38200000000000001</v>
      </c>
      <c r="E384">
        <f t="shared" si="10"/>
        <v>1611693.0902000002</v>
      </c>
    </row>
    <row r="385" spans="1:5" x14ac:dyDescent="0.25">
      <c r="A385">
        <v>0.38300000000000001</v>
      </c>
      <c r="B385">
        <f t="shared" si="11"/>
        <v>8348.3490999999995</v>
      </c>
      <c r="D385">
        <v>0.38300000000000001</v>
      </c>
      <c r="E385">
        <f t="shared" si="10"/>
        <v>1611231.3762999999</v>
      </c>
    </row>
    <row r="386" spans="1:5" x14ac:dyDescent="0.25">
      <c r="A386">
        <v>0.38400000000000001</v>
      </c>
      <c r="B386">
        <f t="shared" si="11"/>
        <v>8345.9567999999999</v>
      </c>
      <c r="D386">
        <v>0.38400000000000001</v>
      </c>
      <c r="E386">
        <f t="shared" ref="E386:E449" si="12">B386*discharged</f>
        <v>1610769.6624</v>
      </c>
    </row>
    <row r="387" spans="1:5" x14ac:dyDescent="0.25">
      <c r="A387">
        <v>0.38500000000000001</v>
      </c>
      <c r="B387">
        <f t="shared" ref="B387:B450" si="13">9264.6-A387*2392.3</f>
        <v>8343.5645000000004</v>
      </c>
      <c r="D387">
        <v>0.38500000000000001</v>
      </c>
      <c r="E387">
        <f t="shared" si="12"/>
        <v>1610307.9485000002</v>
      </c>
    </row>
    <row r="388" spans="1:5" x14ac:dyDescent="0.25">
      <c r="A388">
        <v>0.38600000000000001</v>
      </c>
      <c r="B388">
        <f t="shared" si="13"/>
        <v>8341.1722000000009</v>
      </c>
      <c r="D388">
        <v>0.38600000000000001</v>
      </c>
      <c r="E388">
        <f t="shared" si="12"/>
        <v>1609846.2346000001</v>
      </c>
    </row>
    <row r="389" spans="1:5" x14ac:dyDescent="0.25">
      <c r="A389">
        <v>0.38700000000000001</v>
      </c>
      <c r="B389">
        <f t="shared" si="13"/>
        <v>8338.7798999999995</v>
      </c>
      <c r="D389">
        <v>0.38700000000000001</v>
      </c>
      <c r="E389">
        <f t="shared" si="12"/>
        <v>1609384.5207</v>
      </c>
    </row>
    <row r="390" spans="1:5" x14ac:dyDescent="0.25">
      <c r="A390">
        <v>0.38800000000000001</v>
      </c>
      <c r="B390">
        <f t="shared" si="13"/>
        <v>8336.3876</v>
      </c>
      <c r="D390">
        <v>0.38800000000000001</v>
      </c>
      <c r="E390">
        <f t="shared" si="12"/>
        <v>1608922.8067999999</v>
      </c>
    </row>
    <row r="391" spans="1:5" x14ac:dyDescent="0.25">
      <c r="A391">
        <v>0.38900000000000001</v>
      </c>
      <c r="B391">
        <f t="shared" si="13"/>
        <v>8333.9953000000005</v>
      </c>
      <c r="D391">
        <v>0.38900000000000001</v>
      </c>
      <c r="E391">
        <f t="shared" si="12"/>
        <v>1608461.0929</v>
      </c>
    </row>
    <row r="392" spans="1:5" x14ac:dyDescent="0.25">
      <c r="A392">
        <v>0.39</v>
      </c>
      <c r="B392">
        <f t="shared" si="13"/>
        <v>8331.603000000001</v>
      </c>
      <c r="D392">
        <v>0.39</v>
      </c>
      <c r="E392">
        <f t="shared" si="12"/>
        <v>1607999.3790000002</v>
      </c>
    </row>
    <row r="393" spans="1:5" x14ac:dyDescent="0.25">
      <c r="A393">
        <v>0.39100000000000001</v>
      </c>
      <c r="B393">
        <f t="shared" si="13"/>
        <v>8329.2106999999996</v>
      </c>
      <c r="D393">
        <v>0.39100000000000001</v>
      </c>
      <c r="E393">
        <f t="shared" si="12"/>
        <v>1607537.6650999999</v>
      </c>
    </row>
    <row r="394" spans="1:5" x14ac:dyDescent="0.25">
      <c r="A394">
        <v>0.39200000000000002</v>
      </c>
      <c r="B394">
        <f t="shared" si="13"/>
        <v>8326.8184000000001</v>
      </c>
      <c r="D394">
        <v>0.39200000000000002</v>
      </c>
      <c r="E394">
        <f t="shared" si="12"/>
        <v>1607075.9512</v>
      </c>
    </row>
    <row r="395" spans="1:5" x14ac:dyDescent="0.25">
      <c r="A395">
        <v>0.39300000000000002</v>
      </c>
      <c r="B395">
        <f t="shared" si="13"/>
        <v>8324.4261000000006</v>
      </c>
      <c r="D395">
        <v>0.39300000000000002</v>
      </c>
      <c r="E395">
        <f t="shared" si="12"/>
        <v>1606614.2373000002</v>
      </c>
    </row>
    <row r="396" spans="1:5" x14ac:dyDescent="0.25">
      <c r="A396">
        <v>0.39400000000000002</v>
      </c>
      <c r="B396">
        <f t="shared" si="13"/>
        <v>8322.0338000000011</v>
      </c>
      <c r="D396">
        <v>0.39400000000000002</v>
      </c>
      <c r="E396">
        <f t="shared" si="12"/>
        <v>1606152.5234000003</v>
      </c>
    </row>
    <row r="397" spans="1:5" x14ac:dyDescent="0.25">
      <c r="A397">
        <v>0.39500000000000002</v>
      </c>
      <c r="B397">
        <f t="shared" si="13"/>
        <v>8319.6414999999997</v>
      </c>
      <c r="D397">
        <v>0.39500000000000002</v>
      </c>
      <c r="E397">
        <f t="shared" si="12"/>
        <v>1605690.8095</v>
      </c>
    </row>
    <row r="398" spans="1:5" x14ac:dyDescent="0.25">
      <c r="A398">
        <v>0.39600000000000002</v>
      </c>
      <c r="B398">
        <f t="shared" si="13"/>
        <v>8317.2492000000002</v>
      </c>
      <c r="D398">
        <v>0.39600000000000002</v>
      </c>
      <c r="E398">
        <f t="shared" si="12"/>
        <v>1605229.0956000001</v>
      </c>
    </row>
    <row r="399" spans="1:5" x14ac:dyDescent="0.25">
      <c r="A399">
        <v>0.39700000000000002</v>
      </c>
      <c r="B399">
        <f t="shared" si="13"/>
        <v>8314.8569000000007</v>
      </c>
      <c r="D399">
        <v>0.39700000000000002</v>
      </c>
      <c r="E399">
        <f t="shared" si="12"/>
        <v>1604767.3817</v>
      </c>
    </row>
    <row r="400" spans="1:5" x14ac:dyDescent="0.25">
      <c r="A400">
        <v>0.39800000000000002</v>
      </c>
      <c r="B400">
        <f t="shared" si="13"/>
        <v>8312.4645999999993</v>
      </c>
      <c r="D400">
        <v>0.39800000000000002</v>
      </c>
      <c r="E400">
        <f t="shared" si="12"/>
        <v>1604305.6677999999</v>
      </c>
    </row>
    <row r="401" spans="1:5" x14ac:dyDescent="0.25">
      <c r="A401">
        <v>0.39900000000000002</v>
      </c>
      <c r="B401">
        <f t="shared" si="13"/>
        <v>8310.0722999999998</v>
      </c>
      <c r="D401">
        <v>0.39900000000000002</v>
      </c>
      <c r="E401">
        <f t="shared" si="12"/>
        <v>1603843.9539000001</v>
      </c>
    </row>
    <row r="402" spans="1:5" x14ac:dyDescent="0.25">
      <c r="A402">
        <v>0.4</v>
      </c>
      <c r="B402">
        <f t="shared" si="13"/>
        <v>8307.68</v>
      </c>
      <c r="D402">
        <v>0.4</v>
      </c>
      <c r="E402">
        <f t="shared" si="12"/>
        <v>1603382.24</v>
      </c>
    </row>
    <row r="403" spans="1:5" x14ac:dyDescent="0.25">
      <c r="A403">
        <v>0.40100000000000002</v>
      </c>
      <c r="B403">
        <f t="shared" si="13"/>
        <v>8305.2877000000008</v>
      </c>
      <c r="D403">
        <v>0.40100000000000002</v>
      </c>
      <c r="E403">
        <f t="shared" si="12"/>
        <v>1602920.5261000001</v>
      </c>
    </row>
    <row r="404" spans="1:5" x14ac:dyDescent="0.25">
      <c r="A404">
        <v>0.40200000000000002</v>
      </c>
      <c r="B404">
        <f t="shared" si="13"/>
        <v>8302.8953999999994</v>
      </c>
      <c r="D404">
        <v>0.40200000000000002</v>
      </c>
      <c r="E404">
        <f t="shared" si="12"/>
        <v>1602458.8121999998</v>
      </c>
    </row>
    <row r="405" spans="1:5" x14ac:dyDescent="0.25">
      <c r="A405">
        <v>0.40300000000000002</v>
      </c>
      <c r="B405">
        <f t="shared" si="13"/>
        <v>8300.5030999999999</v>
      </c>
      <c r="D405">
        <v>0.40300000000000002</v>
      </c>
      <c r="E405">
        <f t="shared" si="12"/>
        <v>1601997.0983</v>
      </c>
    </row>
    <row r="406" spans="1:5" x14ac:dyDescent="0.25">
      <c r="A406">
        <v>0.40400000000000003</v>
      </c>
      <c r="B406">
        <f t="shared" si="13"/>
        <v>8298.1108000000004</v>
      </c>
      <c r="D406">
        <v>0.40400000000000003</v>
      </c>
      <c r="E406">
        <f t="shared" si="12"/>
        <v>1601535.3844000001</v>
      </c>
    </row>
    <row r="407" spans="1:5" x14ac:dyDescent="0.25">
      <c r="A407">
        <v>0.40500000000000003</v>
      </c>
      <c r="B407">
        <f t="shared" si="13"/>
        <v>8295.7185000000009</v>
      </c>
      <c r="D407">
        <v>0.40500000000000003</v>
      </c>
      <c r="E407">
        <f t="shared" si="12"/>
        <v>1601073.6705000002</v>
      </c>
    </row>
    <row r="408" spans="1:5" x14ac:dyDescent="0.25">
      <c r="A408">
        <v>0.40600000000000003</v>
      </c>
      <c r="B408">
        <f t="shared" si="13"/>
        <v>8293.3261999999995</v>
      </c>
      <c r="D408">
        <v>0.40600000000000003</v>
      </c>
      <c r="E408">
        <f t="shared" si="12"/>
        <v>1600611.9565999999</v>
      </c>
    </row>
    <row r="409" spans="1:5" x14ac:dyDescent="0.25">
      <c r="A409">
        <v>0.40699999999999997</v>
      </c>
      <c r="B409">
        <f t="shared" si="13"/>
        <v>8290.9339</v>
      </c>
      <c r="D409">
        <v>0.40699999999999997</v>
      </c>
      <c r="E409">
        <f t="shared" si="12"/>
        <v>1600150.2427000001</v>
      </c>
    </row>
    <row r="410" spans="1:5" x14ac:dyDescent="0.25">
      <c r="A410">
        <v>0.40799999999999997</v>
      </c>
      <c r="B410">
        <f t="shared" si="13"/>
        <v>8288.5416000000005</v>
      </c>
      <c r="D410">
        <v>0.40799999999999997</v>
      </c>
      <c r="E410">
        <f t="shared" si="12"/>
        <v>1599688.5288000002</v>
      </c>
    </row>
    <row r="411" spans="1:5" x14ac:dyDescent="0.25">
      <c r="A411">
        <v>0.40899999999999997</v>
      </c>
      <c r="B411">
        <f t="shared" si="13"/>
        <v>8286.1493000000009</v>
      </c>
      <c r="D411">
        <v>0.40899999999999997</v>
      </c>
      <c r="E411">
        <f t="shared" si="12"/>
        <v>1599226.8149000001</v>
      </c>
    </row>
    <row r="412" spans="1:5" x14ac:dyDescent="0.25">
      <c r="A412">
        <v>0.41</v>
      </c>
      <c r="B412">
        <f t="shared" si="13"/>
        <v>8283.7569999999996</v>
      </c>
      <c r="D412">
        <v>0.41</v>
      </c>
      <c r="E412">
        <f t="shared" si="12"/>
        <v>1598765.101</v>
      </c>
    </row>
    <row r="413" spans="1:5" x14ac:dyDescent="0.25">
      <c r="A413">
        <v>0.41099999999999998</v>
      </c>
      <c r="B413">
        <f t="shared" si="13"/>
        <v>8281.3647000000001</v>
      </c>
      <c r="D413">
        <v>0.41099999999999998</v>
      </c>
      <c r="E413">
        <f t="shared" si="12"/>
        <v>1598303.3870999999</v>
      </c>
    </row>
    <row r="414" spans="1:5" x14ac:dyDescent="0.25">
      <c r="A414">
        <v>0.41199999999999998</v>
      </c>
      <c r="B414">
        <f t="shared" si="13"/>
        <v>8278.9724000000006</v>
      </c>
      <c r="D414">
        <v>0.41199999999999998</v>
      </c>
      <c r="E414">
        <f t="shared" si="12"/>
        <v>1597841.6732000001</v>
      </c>
    </row>
    <row r="415" spans="1:5" x14ac:dyDescent="0.25">
      <c r="A415">
        <v>0.41299999999999998</v>
      </c>
      <c r="B415">
        <f t="shared" si="13"/>
        <v>8276.580100000001</v>
      </c>
      <c r="D415">
        <v>0.41299999999999998</v>
      </c>
      <c r="E415">
        <f t="shared" si="12"/>
        <v>1597379.9593000002</v>
      </c>
    </row>
    <row r="416" spans="1:5" x14ac:dyDescent="0.25">
      <c r="A416">
        <v>0.41399999999999998</v>
      </c>
      <c r="B416">
        <f t="shared" si="13"/>
        <v>8274.1877999999997</v>
      </c>
      <c r="D416">
        <v>0.41399999999999998</v>
      </c>
      <c r="E416">
        <f t="shared" si="12"/>
        <v>1596918.2453999999</v>
      </c>
    </row>
    <row r="417" spans="1:5" x14ac:dyDescent="0.25">
      <c r="A417">
        <v>0.41499999999999998</v>
      </c>
      <c r="B417">
        <f t="shared" si="13"/>
        <v>8271.7955000000002</v>
      </c>
      <c r="D417">
        <v>0.41499999999999998</v>
      </c>
      <c r="E417">
        <f t="shared" si="12"/>
        <v>1596456.5315</v>
      </c>
    </row>
    <row r="418" spans="1:5" x14ac:dyDescent="0.25">
      <c r="A418">
        <v>0.41599999999999998</v>
      </c>
      <c r="B418">
        <f t="shared" si="13"/>
        <v>8269.4032000000007</v>
      </c>
      <c r="D418">
        <v>0.41599999999999998</v>
      </c>
      <c r="E418">
        <f t="shared" si="12"/>
        <v>1595994.8176000002</v>
      </c>
    </row>
    <row r="419" spans="1:5" x14ac:dyDescent="0.25">
      <c r="A419">
        <v>0.41699999999999998</v>
      </c>
      <c r="B419">
        <f t="shared" si="13"/>
        <v>8267.0109000000011</v>
      </c>
      <c r="D419">
        <v>0.41699999999999998</v>
      </c>
      <c r="E419">
        <f t="shared" si="12"/>
        <v>1595533.1037000003</v>
      </c>
    </row>
    <row r="420" spans="1:5" x14ac:dyDescent="0.25">
      <c r="A420">
        <v>0.41799999999999998</v>
      </c>
      <c r="B420">
        <f t="shared" si="13"/>
        <v>8264.6185999999998</v>
      </c>
      <c r="D420">
        <v>0.41799999999999998</v>
      </c>
      <c r="E420">
        <f t="shared" si="12"/>
        <v>1595071.3898</v>
      </c>
    </row>
    <row r="421" spans="1:5" x14ac:dyDescent="0.25">
      <c r="A421">
        <v>0.41899999999999998</v>
      </c>
      <c r="B421">
        <f t="shared" si="13"/>
        <v>8262.2263000000003</v>
      </c>
      <c r="D421">
        <v>0.41899999999999998</v>
      </c>
      <c r="E421">
        <f t="shared" si="12"/>
        <v>1594609.6759000001</v>
      </c>
    </row>
    <row r="422" spans="1:5" x14ac:dyDescent="0.25">
      <c r="A422">
        <v>0.42</v>
      </c>
      <c r="B422">
        <f t="shared" si="13"/>
        <v>8259.8340000000007</v>
      </c>
      <c r="D422">
        <v>0.42</v>
      </c>
      <c r="E422">
        <f t="shared" si="12"/>
        <v>1594147.9620000001</v>
      </c>
    </row>
    <row r="423" spans="1:5" x14ac:dyDescent="0.25">
      <c r="A423">
        <v>0.42099999999999999</v>
      </c>
      <c r="B423">
        <f t="shared" si="13"/>
        <v>8257.4416999999994</v>
      </c>
      <c r="D423">
        <v>0.42099999999999999</v>
      </c>
      <c r="E423">
        <f t="shared" si="12"/>
        <v>1593686.2481</v>
      </c>
    </row>
    <row r="424" spans="1:5" x14ac:dyDescent="0.25">
      <c r="A424">
        <v>0.42199999999999999</v>
      </c>
      <c r="B424">
        <f t="shared" si="13"/>
        <v>8255.0493999999999</v>
      </c>
      <c r="D424">
        <v>0.42199999999999999</v>
      </c>
      <c r="E424">
        <f t="shared" si="12"/>
        <v>1593224.5341999999</v>
      </c>
    </row>
    <row r="425" spans="1:5" x14ac:dyDescent="0.25">
      <c r="A425">
        <v>0.42299999999999999</v>
      </c>
      <c r="B425">
        <f t="shared" si="13"/>
        <v>8252.6571000000004</v>
      </c>
      <c r="D425">
        <v>0.42299999999999999</v>
      </c>
      <c r="E425">
        <f t="shared" si="12"/>
        <v>1592762.8203</v>
      </c>
    </row>
    <row r="426" spans="1:5" x14ac:dyDescent="0.25">
      <c r="A426">
        <v>0.42399999999999999</v>
      </c>
      <c r="B426">
        <f t="shared" si="13"/>
        <v>8250.2648000000008</v>
      </c>
      <c r="D426">
        <v>0.42399999999999999</v>
      </c>
      <c r="E426">
        <f t="shared" si="12"/>
        <v>1592301.1064000002</v>
      </c>
    </row>
    <row r="427" spans="1:5" x14ac:dyDescent="0.25">
      <c r="A427">
        <v>0.42499999999999999</v>
      </c>
      <c r="B427">
        <f t="shared" si="13"/>
        <v>8247.8724999999995</v>
      </c>
      <c r="D427">
        <v>0.42499999999999999</v>
      </c>
      <c r="E427">
        <f t="shared" si="12"/>
        <v>1591839.3924999998</v>
      </c>
    </row>
    <row r="428" spans="1:5" x14ac:dyDescent="0.25">
      <c r="A428">
        <v>0.42599999999999999</v>
      </c>
      <c r="B428">
        <f t="shared" si="13"/>
        <v>8245.4802</v>
      </c>
      <c r="D428">
        <v>0.42599999999999999</v>
      </c>
      <c r="E428">
        <f t="shared" si="12"/>
        <v>1591377.6786</v>
      </c>
    </row>
    <row r="429" spans="1:5" x14ac:dyDescent="0.25">
      <c r="A429">
        <v>0.42699999999999999</v>
      </c>
      <c r="B429">
        <f t="shared" si="13"/>
        <v>8243.0879000000004</v>
      </c>
      <c r="D429">
        <v>0.42699999999999999</v>
      </c>
      <c r="E429">
        <f t="shared" si="12"/>
        <v>1590915.9647000001</v>
      </c>
    </row>
    <row r="430" spans="1:5" x14ac:dyDescent="0.25">
      <c r="A430">
        <v>0.42799999999999999</v>
      </c>
      <c r="B430">
        <f t="shared" si="13"/>
        <v>8240.6956000000009</v>
      </c>
      <c r="D430">
        <v>0.42799999999999999</v>
      </c>
      <c r="E430">
        <f t="shared" si="12"/>
        <v>1590454.2508000003</v>
      </c>
    </row>
    <row r="431" spans="1:5" x14ac:dyDescent="0.25">
      <c r="A431">
        <v>0.42899999999999999</v>
      </c>
      <c r="B431">
        <f t="shared" si="13"/>
        <v>8238.3032999999996</v>
      </c>
      <c r="D431">
        <v>0.42899999999999999</v>
      </c>
      <c r="E431">
        <f t="shared" si="12"/>
        <v>1589992.5368999999</v>
      </c>
    </row>
    <row r="432" spans="1:5" x14ac:dyDescent="0.25">
      <c r="A432">
        <v>0.43</v>
      </c>
      <c r="B432">
        <f t="shared" si="13"/>
        <v>8235.9110000000001</v>
      </c>
      <c r="D432">
        <v>0.43</v>
      </c>
      <c r="E432">
        <f t="shared" si="12"/>
        <v>1589530.8230000001</v>
      </c>
    </row>
    <row r="433" spans="1:5" x14ac:dyDescent="0.25">
      <c r="A433">
        <v>0.43099999999999999</v>
      </c>
      <c r="B433">
        <f t="shared" si="13"/>
        <v>8233.5187000000005</v>
      </c>
      <c r="D433">
        <v>0.43099999999999999</v>
      </c>
      <c r="E433">
        <f t="shared" si="12"/>
        <v>1589069.1091</v>
      </c>
    </row>
    <row r="434" spans="1:5" x14ac:dyDescent="0.25">
      <c r="A434">
        <v>0.432</v>
      </c>
      <c r="B434">
        <f t="shared" si="13"/>
        <v>8231.126400000001</v>
      </c>
      <c r="D434">
        <v>0.432</v>
      </c>
      <c r="E434">
        <f t="shared" si="12"/>
        <v>1588607.3952000001</v>
      </c>
    </row>
    <row r="435" spans="1:5" x14ac:dyDescent="0.25">
      <c r="A435">
        <v>0.433</v>
      </c>
      <c r="B435">
        <f t="shared" si="13"/>
        <v>8228.7340999999997</v>
      </c>
      <c r="D435">
        <v>0.433</v>
      </c>
      <c r="E435">
        <f t="shared" si="12"/>
        <v>1588145.6812999998</v>
      </c>
    </row>
    <row r="436" spans="1:5" x14ac:dyDescent="0.25">
      <c r="A436">
        <v>0.434</v>
      </c>
      <c r="B436">
        <f t="shared" si="13"/>
        <v>8226.3418000000001</v>
      </c>
      <c r="D436">
        <v>0.434</v>
      </c>
      <c r="E436">
        <f t="shared" si="12"/>
        <v>1587683.9674</v>
      </c>
    </row>
    <row r="437" spans="1:5" x14ac:dyDescent="0.25">
      <c r="A437">
        <v>0.435</v>
      </c>
      <c r="B437">
        <f t="shared" si="13"/>
        <v>8223.9495000000006</v>
      </c>
      <c r="D437">
        <v>0.435</v>
      </c>
      <c r="E437">
        <f t="shared" si="12"/>
        <v>1587222.2535000001</v>
      </c>
    </row>
    <row r="438" spans="1:5" x14ac:dyDescent="0.25">
      <c r="A438">
        <v>0.436</v>
      </c>
      <c r="B438">
        <f t="shared" si="13"/>
        <v>8221.5571999999993</v>
      </c>
      <c r="D438">
        <v>0.436</v>
      </c>
      <c r="E438">
        <f t="shared" si="12"/>
        <v>1586760.5395999998</v>
      </c>
    </row>
    <row r="439" spans="1:5" x14ac:dyDescent="0.25">
      <c r="A439">
        <v>0.437</v>
      </c>
      <c r="B439">
        <f t="shared" si="13"/>
        <v>8219.1648999999998</v>
      </c>
      <c r="D439">
        <v>0.437</v>
      </c>
      <c r="E439">
        <f t="shared" si="12"/>
        <v>1586298.8256999999</v>
      </c>
    </row>
    <row r="440" spans="1:5" x14ac:dyDescent="0.25">
      <c r="A440">
        <v>0.438</v>
      </c>
      <c r="B440">
        <f t="shared" si="13"/>
        <v>8216.7726000000002</v>
      </c>
      <c r="D440">
        <v>0.438</v>
      </c>
      <c r="E440">
        <f t="shared" si="12"/>
        <v>1585837.1118000001</v>
      </c>
    </row>
    <row r="441" spans="1:5" x14ac:dyDescent="0.25">
      <c r="A441">
        <v>0.439</v>
      </c>
      <c r="B441">
        <f t="shared" si="13"/>
        <v>8214.3803000000007</v>
      </c>
      <c r="D441">
        <v>0.439</v>
      </c>
      <c r="E441">
        <f t="shared" si="12"/>
        <v>1585375.3979000002</v>
      </c>
    </row>
    <row r="442" spans="1:5" x14ac:dyDescent="0.25">
      <c r="A442">
        <v>0.44</v>
      </c>
      <c r="B442">
        <f t="shared" si="13"/>
        <v>8211.9880000000012</v>
      </c>
      <c r="D442">
        <v>0.44</v>
      </c>
      <c r="E442">
        <f t="shared" si="12"/>
        <v>1584913.6840000001</v>
      </c>
    </row>
    <row r="443" spans="1:5" x14ac:dyDescent="0.25">
      <c r="A443">
        <v>0.441</v>
      </c>
      <c r="B443">
        <f t="shared" si="13"/>
        <v>8209.5956999999999</v>
      </c>
      <c r="D443">
        <v>0.441</v>
      </c>
      <c r="E443">
        <f t="shared" si="12"/>
        <v>1584451.9701</v>
      </c>
    </row>
    <row r="444" spans="1:5" x14ac:dyDescent="0.25">
      <c r="A444">
        <v>0.442</v>
      </c>
      <c r="B444">
        <f t="shared" si="13"/>
        <v>8207.2034000000003</v>
      </c>
      <c r="D444">
        <v>0.442</v>
      </c>
      <c r="E444">
        <f t="shared" si="12"/>
        <v>1583990.2562000002</v>
      </c>
    </row>
    <row r="445" spans="1:5" x14ac:dyDescent="0.25">
      <c r="A445">
        <v>0.443</v>
      </c>
      <c r="B445">
        <f t="shared" si="13"/>
        <v>8204.8111000000008</v>
      </c>
      <c r="D445">
        <v>0.443</v>
      </c>
      <c r="E445">
        <f t="shared" si="12"/>
        <v>1583528.5423000001</v>
      </c>
    </row>
    <row r="446" spans="1:5" x14ac:dyDescent="0.25">
      <c r="A446">
        <v>0.44400000000000001</v>
      </c>
      <c r="B446">
        <f t="shared" si="13"/>
        <v>8202.4187999999995</v>
      </c>
      <c r="D446">
        <v>0.44400000000000001</v>
      </c>
      <c r="E446">
        <f t="shared" si="12"/>
        <v>1583066.8284</v>
      </c>
    </row>
    <row r="447" spans="1:5" x14ac:dyDescent="0.25">
      <c r="A447">
        <v>0.44500000000000001</v>
      </c>
      <c r="B447">
        <f t="shared" si="13"/>
        <v>8200.0264999999999</v>
      </c>
      <c r="D447">
        <v>0.44500000000000001</v>
      </c>
      <c r="E447">
        <f t="shared" si="12"/>
        <v>1582605.1144999999</v>
      </c>
    </row>
    <row r="448" spans="1:5" x14ac:dyDescent="0.25">
      <c r="A448">
        <v>0.44600000000000001</v>
      </c>
      <c r="B448">
        <f t="shared" si="13"/>
        <v>8197.6342000000004</v>
      </c>
      <c r="D448">
        <v>0.44600000000000001</v>
      </c>
      <c r="E448">
        <f t="shared" si="12"/>
        <v>1582143.4006000001</v>
      </c>
    </row>
    <row r="449" spans="1:5" x14ac:dyDescent="0.25">
      <c r="A449">
        <v>0.44700000000000001</v>
      </c>
      <c r="B449">
        <f t="shared" si="13"/>
        <v>8195.2419000000009</v>
      </c>
      <c r="D449">
        <v>0.44700000000000001</v>
      </c>
      <c r="E449">
        <f t="shared" si="12"/>
        <v>1581681.6867000002</v>
      </c>
    </row>
    <row r="450" spans="1:5" x14ac:dyDescent="0.25">
      <c r="A450">
        <v>0.44800000000000001</v>
      </c>
      <c r="B450">
        <f t="shared" si="13"/>
        <v>8192.8495999999996</v>
      </c>
      <c r="D450">
        <v>0.44800000000000001</v>
      </c>
      <c r="E450">
        <f t="shared" ref="E450:E513" si="14">B450*discharged</f>
        <v>1581219.9727999999</v>
      </c>
    </row>
    <row r="451" spans="1:5" x14ac:dyDescent="0.25">
      <c r="A451">
        <v>0.44900000000000001</v>
      </c>
      <c r="B451">
        <f t="shared" ref="B451:B514" si="15">9264.6-A451*2392.3</f>
        <v>8190.4573</v>
      </c>
      <c r="D451">
        <v>0.44900000000000001</v>
      </c>
      <c r="E451">
        <f t="shared" si="14"/>
        <v>1580758.2589</v>
      </c>
    </row>
    <row r="452" spans="1:5" x14ac:dyDescent="0.25">
      <c r="A452">
        <v>0.45</v>
      </c>
      <c r="B452">
        <f t="shared" si="15"/>
        <v>8188.0650000000005</v>
      </c>
      <c r="D452">
        <v>0.45</v>
      </c>
      <c r="E452">
        <f t="shared" si="14"/>
        <v>1580296.5450000002</v>
      </c>
    </row>
    <row r="453" spans="1:5" x14ac:dyDescent="0.25">
      <c r="A453">
        <v>0.45100000000000001</v>
      </c>
      <c r="B453">
        <f t="shared" si="15"/>
        <v>8185.6727000000001</v>
      </c>
      <c r="D453">
        <v>0.45100000000000001</v>
      </c>
      <c r="E453">
        <f t="shared" si="14"/>
        <v>1579834.8311000001</v>
      </c>
    </row>
    <row r="454" spans="1:5" x14ac:dyDescent="0.25">
      <c r="A454">
        <v>0.45200000000000001</v>
      </c>
      <c r="B454">
        <f t="shared" si="15"/>
        <v>8183.2804000000006</v>
      </c>
      <c r="D454">
        <v>0.45200000000000001</v>
      </c>
      <c r="E454">
        <f t="shared" si="14"/>
        <v>1579373.1172000002</v>
      </c>
    </row>
    <row r="455" spans="1:5" x14ac:dyDescent="0.25">
      <c r="A455">
        <v>0.45300000000000001</v>
      </c>
      <c r="B455">
        <f t="shared" si="15"/>
        <v>8180.8881000000001</v>
      </c>
      <c r="D455">
        <v>0.45300000000000001</v>
      </c>
      <c r="E455">
        <f t="shared" si="14"/>
        <v>1578911.4033000001</v>
      </c>
    </row>
    <row r="456" spans="1:5" x14ac:dyDescent="0.25">
      <c r="A456">
        <v>0.45400000000000001</v>
      </c>
      <c r="B456">
        <f t="shared" si="15"/>
        <v>8178.4958000000006</v>
      </c>
      <c r="D456">
        <v>0.45400000000000001</v>
      </c>
      <c r="E456">
        <f t="shared" si="14"/>
        <v>1578449.6894</v>
      </c>
    </row>
    <row r="457" spans="1:5" x14ac:dyDescent="0.25">
      <c r="A457">
        <v>0.45500000000000002</v>
      </c>
      <c r="B457">
        <f t="shared" si="15"/>
        <v>8176.1035000000002</v>
      </c>
      <c r="D457">
        <v>0.45500000000000002</v>
      </c>
      <c r="E457">
        <f t="shared" si="14"/>
        <v>1577987.9754999999</v>
      </c>
    </row>
    <row r="458" spans="1:5" x14ac:dyDescent="0.25">
      <c r="A458">
        <v>0.45600000000000002</v>
      </c>
      <c r="B458">
        <f t="shared" si="15"/>
        <v>8173.7111999999997</v>
      </c>
      <c r="D458">
        <v>0.45600000000000002</v>
      </c>
      <c r="E458">
        <f t="shared" si="14"/>
        <v>1577526.2615999999</v>
      </c>
    </row>
    <row r="459" spans="1:5" x14ac:dyDescent="0.25">
      <c r="A459">
        <v>0.45700000000000002</v>
      </c>
      <c r="B459">
        <f t="shared" si="15"/>
        <v>8171.3189000000002</v>
      </c>
      <c r="D459">
        <v>0.45700000000000002</v>
      </c>
      <c r="E459">
        <f t="shared" si="14"/>
        <v>1577064.5477</v>
      </c>
    </row>
    <row r="460" spans="1:5" x14ac:dyDescent="0.25">
      <c r="A460">
        <v>0.45800000000000002</v>
      </c>
      <c r="B460">
        <f t="shared" si="15"/>
        <v>8168.9266000000007</v>
      </c>
      <c r="D460">
        <v>0.45800000000000002</v>
      </c>
      <c r="E460">
        <f t="shared" si="14"/>
        <v>1576602.8338000001</v>
      </c>
    </row>
    <row r="461" spans="1:5" x14ac:dyDescent="0.25">
      <c r="A461">
        <v>0.45900000000000002</v>
      </c>
      <c r="B461">
        <f t="shared" si="15"/>
        <v>8166.5343000000003</v>
      </c>
      <c r="D461">
        <v>0.45900000000000002</v>
      </c>
      <c r="E461">
        <f t="shared" si="14"/>
        <v>1576141.1199</v>
      </c>
    </row>
    <row r="462" spans="1:5" x14ac:dyDescent="0.25">
      <c r="A462">
        <v>0.46</v>
      </c>
      <c r="B462">
        <f t="shared" si="15"/>
        <v>8164.1419999999998</v>
      </c>
      <c r="D462">
        <v>0.46</v>
      </c>
      <c r="E462">
        <f t="shared" si="14"/>
        <v>1575679.406</v>
      </c>
    </row>
    <row r="463" spans="1:5" x14ac:dyDescent="0.25">
      <c r="A463">
        <v>0.46100000000000002</v>
      </c>
      <c r="B463">
        <f t="shared" si="15"/>
        <v>8161.7497000000003</v>
      </c>
      <c r="D463">
        <v>0.46100000000000002</v>
      </c>
      <c r="E463">
        <f t="shared" si="14"/>
        <v>1575217.6921000001</v>
      </c>
    </row>
    <row r="464" spans="1:5" x14ac:dyDescent="0.25">
      <c r="A464">
        <v>0.46200000000000002</v>
      </c>
      <c r="B464">
        <f t="shared" si="15"/>
        <v>8159.3574000000008</v>
      </c>
      <c r="D464">
        <v>0.46200000000000002</v>
      </c>
      <c r="E464">
        <f t="shared" si="14"/>
        <v>1574755.9782000002</v>
      </c>
    </row>
    <row r="465" spans="1:5" x14ac:dyDescent="0.25">
      <c r="A465">
        <v>0.46300000000000002</v>
      </c>
      <c r="B465">
        <f t="shared" si="15"/>
        <v>8156.9651000000003</v>
      </c>
      <c r="D465">
        <v>0.46300000000000002</v>
      </c>
      <c r="E465">
        <f t="shared" si="14"/>
        <v>1574294.2643000002</v>
      </c>
    </row>
    <row r="466" spans="1:5" x14ac:dyDescent="0.25">
      <c r="A466">
        <v>0.46400000000000002</v>
      </c>
      <c r="B466">
        <f t="shared" si="15"/>
        <v>8154.5727999999999</v>
      </c>
      <c r="D466">
        <v>0.46400000000000002</v>
      </c>
      <c r="E466">
        <f t="shared" si="14"/>
        <v>1573832.5504000001</v>
      </c>
    </row>
    <row r="467" spans="1:5" x14ac:dyDescent="0.25">
      <c r="A467">
        <v>0.46500000000000002</v>
      </c>
      <c r="B467">
        <f t="shared" si="15"/>
        <v>8152.1805000000004</v>
      </c>
      <c r="D467">
        <v>0.46500000000000002</v>
      </c>
      <c r="E467">
        <f t="shared" si="14"/>
        <v>1573370.8365</v>
      </c>
    </row>
    <row r="468" spans="1:5" x14ac:dyDescent="0.25">
      <c r="A468">
        <v>0.46600000000000003</v>
      </c>
      <c r="B468">
        <f t="shared" si="15"/>
        <v>8149.7882</v>
      </c>
      <c r="D468">
        <v>0.46600000000000003</v>
      </c>
      <c r="E468">
        <f t="shared" si="14"/>
        <v>1572909.1225999999</v>
      </c>
    </row>
    <row r="469" spans="1:5" x14ac:dyDescent="0.25">
      <c r="A469">
        <v>0.46700000000000003</v>
      </c>
      <c r="B469">
        <f t="shared" si="15"/>
        <v>8147.3959000000004</v>
      </c>
      <c r="D469">
        <v>0.46700000000000003</v>
      </c>
      <c r="E469">
        <f t="shared" si="14"/>
        <v>1572447.4087</v>
      </c>
    </row>
    <row r="470" spans="1:5" x14ac:dyDescent="0.25">
      <c r="A470">
        <v>0.46800000000000003</v>
      </c>
      <c r="B470">
        <f t="shared" si="15"/>
        <v>8145.0036</v>
      </c>
      <c r="D470">
        <v>0.46800000000000003</v>
      </c>
      <c r="E470">
        <f t="shared" si="14"/>
        <v>1571985.6947999999</v>
      </c>
    </row>
    <row r="471" spans="1:5" x14ac:dyDescent="0.25">
      <c r="A471">
        <v>0.46899999999999997</v>
      </c>
      <c r="B471">
        <f t="shared" si="15"/>
        <v>8142.6113000000005</v>
      </c>
      <c r="D471">
        <v>0.46899999999999997</v>
      </c>
      <c r="E471">
        <f t="shared" si="14"/>
        <v>1571523.9809000001</v>
      </c>
    </row>
    <row r="472" spans="1:5" x14ac:dyDescent="0.25">
      <c r="A472">
        <v>0.47</v>
      </c>
      <c r="B472">
        <f t="shared" si="15"/>
        <v>8140.2190000000001</v>
      </c>
      <c r="D472">
        <v>0.47</v>
      </c>
      <c r="E472">
        <f t="shared" si="14"/>
        <v>1571062.267</v>
      </c>
    </row>
    <row r="473" spans="1:5" x14ac:dyDescent="0.25">
      <c r="A473">
        <v>0.47099999999999997</v>
      </c>
      <c r="B473">
        <f t="shared" si="15"/>
        <v>8137.8267000000005</v>
      </c>
      <c r="D473">
        <v>0.47099999999999997</v>
      </c>
      <c r="E473">
        <f t="shared" si="14"/>
        <v>1570600.5531000001</v>
      </c>
    </row>
    <row r="474" spans="1:5" x14ac:dyDescent="0.25">
      <c r="A474">
        <v>0.47199999999999998</v>
      </c>
      <c r="B474">
        <f t="shared" si="15"/>
        <v>8135.4344000000001</v>
      </c>
      <c r="D474">
        <v>0.47199999999999998</v>
      </c>
      <c r="E474">
        <f t="shared" si="14"/>
        <v>1570138.8392</v>
      </c>
    </row>
    <row r="475" spans="1:5" x14ac:dyDescent="0.25">
      <c r="A475">
        <v>0.47299999999999998</v>
      </c>
      <c r="B475">
        <f t="shared" si="15"/>
        <v>8133.0421000000006</v>
      </c>
      <c r="D475">
        <v>0.47299999999999998</v>
      </c>
      <c r="E475">
        <f t="shared" si="14"/>
        <v>1569677.1253000002</v>
      </c>
    </row>
    <row r="476" spans="1:5" x14ac:dyDescent="0.25">
      <c r="A476">
        <v>0.47399999999999998</v>
      </c>
      <c r="B476">
        <f t="shared" si="15"/>
        <v>8130.6498000000001</v>
      </c>
      <c r="D476">
        <v>0.47399999999999998</v>
      </c>
      <c r="E476">
        <f t="shared" si="14"/>
        <v>1569215.4114000001</v>
      </c>
    </row>
    <row r="477" spans="1:5" x14ac:dyDescent="0.25">
      <c r="A477">
        <v>0.47499999999999998</v>
      </c>
      <c r="B477">
        <f t="shared" si="15"/>
        <v>8128.2575000000006</v>
      </c>
      <c r="D477">
        <v>0.47499999999999998</v>
      </c>
      <c r="E477">
        <f t="shared" si="14"/>
        <v>1568753.6975</v>
      </c>
    </row>
    <row r="478" spans="1:5" x14ac:dyDescent="0.25">
      <c r="A478">
        <v>0.47599999999999998</v>
      </c>
      <c r="B478">
        <f t="shared" si="15"/>
        <v>8125.8652000000002</v>
      </c>
      <c r="D478">
        <v>0.47599999999999998</v>
      </c>
      <c r="E478">
        <f t="shared" si="14"/>
        <v>1568291.9835999999</v>
      </c>
    </row>
    <row r="479" spans="1:5" x14ac:dyDescent="0.25">
      <c r="A479">
        <v>0.47699999999999998</v>
      </c>
      <c r="B479">
        <f t="shared" si="15"/>
        <v>8123.4729000000007</v>
      </c>
      <c r="D479">
        <v>0.47699999999999998</v>
      </c>
      <c r="E479">
        <f t="shared" si="14"/>
        <v>1567830.2697000001</v>
      </c>
    </row>
    <row r="480" spans="1:5" x14ac:dyDescent="0.25">
      <c r="A480">
        <v>0.47799999999999998</v>
      </c>
      <c r="B480">
        <f t="shared" si="15"/>
        <v>8121.0806000000002</v>
      </c>
      <c r="D480">
        <v>0.47799999999999998</v>
      </c>
      <c r="E480">
        <f t="shared" si="14"/>
        <v>1567368.5558</v>
      </c>
    </row>
    <row r="481" spans="1:5" x14ac:dyDescent="0.25">
      <c r="A481">
        <v>0.47899999999999998</v>
      </c>
      <c r="B481">
        <f t="shared" si="15"/>
        <v>8118.6882999999998</v>
      </c>
      <c r="D481">
        <v>0.47899999999999998</v>
      </c>
      <c r="E481">
        <f t="shared" si="14"/>
        <v>1566906.8418999999</v>
      </c>
    </row>
    <row r="482" spans="1:5" x14ac:dyDescent="0.25">
      <c r="A482">
        <v>0.48</v>
      </c>
      <c r="B482">
        <f t="shared" si="15"/>
        <v>8116.2960000000003</v>
      </c>
      <c r="D482">
        <v>0.48</v>
      </c>
      <c r="E482">
        <f t="shared" si="14"/>
        <v>1566445.128</v>
      </c>
    </row>
    <row r="483" spans="1:5" x14ac:dyDescent="0.25">
      <c r="A483">
        <v>0.48099999999999998</v>
      </c>
      <c r="B483">
        <f t="shared" si="15"/>
        <v>8113.9037000000008</v>
      </c>
      <c r="D483">
        <v>0.48099999999999998</v>
      </c>
      <c r="E483">
        <f t="shared" si="14"/>
        <v>1565983.4141000002</v>
      </c>
    </row>
    <row r="484" spans="1:5" x14ac:dyDescent="0.25">
      <c r="A484">
        <v>0.48199999999999998</v>
      </c>
      <c r="B484">
        <f t="shared" si="15"/>
        <v>8111.5114000000003</v>
      </c>
      <c r="D484">
        <v>0.48199999999999998</v>
      </c>
      <c r="E484">
        <f t="shared" si="14"/>
        <v>1565521.7002000001</v>
      </c>
    </row>
    <row r="485" spans="1:5" x14ac:dyDescent="0.25">
      <c r="A485">
        <v>0.48299999999999998</v>
      </c>
      <c r="B485">
        <f t="shared" si="15"/>
        <v>8109.1190999999999</v>
      </c>
      <c r="D485">
        <v>0.48299999999999998</v>
      </c>
      <c r="E485">
        <f t="shared" si="14"/>
        <v>1565059.9863</v>
      </c>
    </row>
    <row r="486" spans="1:5" x14ac:dyDescent="0.25">
      <c r="A486">
        <v>0.48399999999999999</v>
      </c>
      <c r="B486">
        <f t="shared" si="15"/>
        <v>8106.7268000000004</v>
      </c>
      <c r="D486">
        <v>0.48399999999999999</v>
      </c>
      <c r="E486">
        <f t="shared" si="14"/>
        <v>1564598.2724000001</v>
      </c>
    </row>
    <row r="487" spans="1:5" x14ac:dyDescent="0.25">
      <c r="A487">
        <v>0.48499999999999999</v>
      </c>
      <c r="B487">
        <f t="shared" si="15"/>
        <v>8104.3345000000008</v>
      </c>
      <c r="D487">
        <v>0.48499999999999999</v>
      </c>
      <c r="E487">
        <f t="shared" si="14"/>
        <v>1564136.5585000003</v>
      </c>
    </row>
    <row r="488" spans="1:5" x14ac:dyDescent="0.25">
      <c r="A488">
        <v>0.48599999999999999</v>
      </c>
      <c r="B488">
        <f t="shared" si="15"/>
        <v>8101.9422000000004</v>
      </c>
      <c r="D488">
        <v>0.48599999999999999</v>
      </c>
      <c r="E488">
        <f t="shared" si="14"/>
        <v>1563674.8446000002</v>
      </c>
    </row>
    <row r="489" spans="1:5" x14ac:dyDescent="0.25">
      <c r="A489">
        <v>0.48699999999999999</v>
      </c>
      <c r="B489">
        <f t="shared" si="15"/>
        <v>8099.5499</v>
      </c>
      <c r="D489">
        <v>0.48699999999999999</v>
      </c>
      <c r="E489">
        <f t="shared" si="14"/>
        <v>1563213.1307000001</v>
      </c>
    </row>
    <row r="490" spans="1:5" x14ac:dyDescent="0.25">
      <c r="A490">
        <v>0.48799999999999999</v>
      </c>
      <c r="B490">
        <f t="shared" si="15"/>
        <v>8097.1576000000005</v>
      </c>
      <c r="D490">
        <v>0.48799999999999999</v>
      </c>
      <c r="E490">
        <f t="shared" si="14"/>
        <v>1562751.4168</v>
      </c>
    </row>
    <row r="491" spans="1:5" x14ac:dyDescent="0.25">
      <c r="A491">
        <v>0.48899999999999999</v>
      </c>
      <c r="B491">
        <f t="shared" si="15"/>
        <v>8094.7653</v>
      </c>
      <c r="D491">
        <v>0.48899999999999999</v>
      </c>
      <c r="E491">
        <f t="shared" si="14"/>
        <v>1562289.7028999999</v>
      </c>
    </row>
    <row r="492" spans="1:5" x14ac:dyDescent="0.25">
      <c r="A492">
        <v>0.49</v>
      </c>
      <c r="B492">
        <f t="shared" si="15"/>
        <v>8092.3730000000005</v>
      </c>
      <c r="D492">
        <v>0.49</v>
      </c>
      <c r="E492">
        <f t="shared" si="14"/>
        <v>1561827.9890000001</v>
      </c>
    </row>
    <row r="493" spans="1:5" x14ac:dyDescent="0.25">
      <c r="A493">
        <v>0.49099999999999999</v>
      </c>
      <c r="B493">
        <f t="shared" si="15"/>
        <v>8089.9807000000001</v>
      </c>
      <c r="D493">
        <v>0.49099999999999999</v>
      </c>
      <c r="E493">
        <f t="shared" si="14"/>
        <v>1561366.2751</v>
      </c>
    </row>
    <row r="494" spans="1:5" x14ac:dyDescent="0.25">
      <c r="A494">
        <v>0.49199999999999999</v>
      </c>
      <c r="B494">
        <f t="shared" si="15"/>
        <v>8087.5884000000005</v>
      </c>
      <c r="D494">
        <v>0.49199999999999999</v>
      </c>
      <c r="E494">
        <f t="shared" si="14"/>
        <v>1560904.5612000001</v>
      </c>
    </row>
    <row r="495" spans="1:5" x14ac:dyDescent="0.25">
      <c r="A495">
        <v>0.49299999999999999</v>
      </c>
      <c r="B495">
        <f t="shared" si="15"/>
        <v>8085.1961000000001</v>
      </c>
      <c r="D495">
        <v>0.49299999999999999</v>
      </c>
      <c r="E495">
        <f t="shared" si="14"/>
        <v>1560442.8473</v>
      </c>
    </row>
    <row r="496" spans="1:5" x14ac:dyDescent="0.25">
      <c r="A496">
        <v>0.49399999999999999</v>
      </c>
      <c r="B496">
        <f t="shared" si="15"/>
        <v>8082.8038000000006</v>
      </c>
      <c r="D496">
        <v>0.49399999999999999</v>
      </c>
      <c r="E496">
        <f t="shared" si="14"/>
        <v>1559981.1334000002</v>
      </c>
    </row>
    <row r="497" spans="1:5" x14ac:dyDescent="0.25">
      <c r="A497">
        <v>0.495</v>
      </c>
      <c r="B497">
        <f t="shared" si="15"/>
        <v>8080.4115000000002</v>
      </c>
      <c r="D497">
        <v>0.495</v>
      </c>
      <c r="E497">
        <f t="shared" si="14"/>
        <v>1559519.4195000001</v>
      </c>
    </row>
    <row r="498" spans="1:5" x14ac:dyDescent="0.25">
      <c r="A498">
        <v>0.496</v>
      </c>
      <c r="B498">
        <f t="shared" si="15"/>
        <v>8078.0192000000006</v>
      </c>
      <c r="D498">
        <v>0.496</v>
      </c>
      <c r="E498">
        <f t="shared" si="14"/>
        <v>1559057.7056000002</v>
      </c>
    </row>
    <row r="499" spans="1:5" x14ac:dyDescent="0.25">
      <c r="A499">
        <v>0.497</v>
      </c>
      <c r="B499">
        <f t="shared" si="15"/>
        <v>8075.6269000000002</v>
      </c>
      <c r="D499">
        <v>0.497</v>
      </c>
      <c r="E499">
        <f t="shared" si="14"/>
        <v>1558595.9917000001</v>
      </c>
    </row>
    <row r="500" spans="1:5" x14ac:dyDescent="0.25">
      <c r="A500">
        <v>0.498</v>
      </c>
      <c r="B500">
        <f t="shared" si="15"/>
        <v>8073.2345999999998</v>
      </c>
      <c r="D500">
        <v>0.498</v>
      </c>
      <c r="E500">
        <f t="shared" si="14"/>
        <v>1558134.2778</v>
      </c>
    </row>
    <row r="501" spans="1:5" x14ac:dyDescent="0.25">
      <c r="A501">
        <v>0.499</v>
      </c>
      <c r="B501">
        <f t="shared" si="15"/>
        <v>8070.8423000000003</v>
      </c>
      <c r="D501">
        <v>0.499</v>
      </c>
      <c r="E501">
        <f t="shared" si="14"/>
        <v>1557672.5639</v>
      </c>
    </row>
    <row r="502" spans="1:5" x14ac:dyDescent="0.25">
      <c r="A502">
        <v>0.5</v>
      </c>
      <c r="B502">
        <f t="shared" si="15"/>
        <v>8068.4500000000007</v>
      </c>
      <c r="D502">
        <v>0.5</v>
      </c>
      <c r="E502">
        <f t="shared" si="14"/>
        <v>1557210.85</v>
      </c>
    </row>
    <row r="503" spans="1:5" x14ac:dyDescent="0.25">
      <c r="A503">
        <v>0.501</v>
      </c>
      <c r="B503">
        <f t="shared" si="15"/>
        <v>8066.0577000000003</v>
      </c>
      <c r="D503">
        <v>0.501</v>
      </c>
      <c r="E503">
        <f t="shared" si="14"/>
        <v>1556749.1361</v>
      </c>
    </row>
    <row r="504" spans="1:5" x14ac:dyDescent="0.25">
      <c r="A504">
        <v>0.502</v>
      </c>
      <c r="B504">
        <f t="shared" si="15"/>
        <v>8063.6653999999999</v>
      </c>
      <c r="D504">
        <v>0.502</v>
      </c>
      <c r="E504">
        <f t="shared" si="14"/>
        <v>1556287.4221999999</v>
      </c>
    </row>
    <row r="505" spans="1:5" x14ac:dyDescent="0.25">
      <c r="A505">
        <v>0.503</v>
      </c>
      <c r="B505">
        <f t="shared" si="15"/>
        <v>8061.2731000000003</v>
      </c>
      <c r="D505">
        <v>0.503</v>
      </c>
      <c r="E505">
        <f t="shared" si="14"/>
        <v>1555825.7083000001</v>
      </c>
    </row>
    <row r="506" spans="1:5" x14ac:dyDescent="0.25">
      <c r="A506">
        <v>0.504</v>
      </c>
      <c r="B506">
        <f t="shared" si="15"/>
        <v>8058.8808000000008</v>
      </c>
      <c r="D506">
        <v>0.504</v>
      </c>
      <c r="E506">
        <f t="shared" si="14"/>
        <v>1555363.9944000002</v>
      </c>
    </row>
    <row r="507" spans="1:5" x14ac:dyDescent="0.25">
      <c r="A507">
        <v>0.505</v>
      </c>
      <c r="B507">
        <f t="shared" si="15"/>
        <v>8056.4885000000004</v>
      </c>
      <c r="D507">
        <v>0.505</v>
      </c>
      <c r="E507">
        <f t="shared" si="14"/>
        <v>1554902.2805000001</v>
      </c>
    </row>
    <row r="508" spans="1:5" x14ac:dyDescent="0.25">
      <c r="A508">
        <v>0.50600000000000001</v>
      </c>
      <c r="B508">
        <f t="shared" si="15"/>
        <v>8054.0962</v>
      </c>
      <c r="D508">
        <v>0.50600000000000001</v>
      </c>
      <c r="E508">
        <f t="shared" si="14"/>
        <v>1554440.5666</v>
      </c>
    </row>
    <row r="509" spans="1:5" x14ac:dyDescent="0.25">
      <c r="A509">
        <v>0.50700000000000001</v>
      </c>
      <c r="B509">
        <f t="shared" si="15"/>
        <v>8051.7039000000004</v>
      </c>
      <c r="D509">
        <v>0.50700000000000001</v>
      </c>
      <c r="E509">
        <f t="shared" si="14"/>
        <v>1553978.8527000002</v>
      </c>
    </row>
    <row r="510" spans="1:5" x14ac:dyDescent="0.25">
      <c r="A510">
        <v>0.50800000000000001</v>
      </c>
      <c r="B510">
        <f t="shared" si="15"/>
        <v>8049.3116</v>
      </c>
      <c r="D510">
        <v>0.50800000000000001</v>
      </c>
      <c r="E510">
        <f t="shared" si="14"/>
        <v>1553517.1388000001</v>
      </c>
    </row>
    <row r="511" spans="1:5" x14ac:dyDescent="0.25">
      <c r="A511">
        <v>0.50900000000000001</v>
      </c>
      <c r="B511">
        <f t="shared" si="15"/>
        <v>8046.9193000000005</v>
      </c>
      <c r="D511">
        <v>0.50900000000000001</v>
      </c>
      <c r="E511">
        <f t="shared" si="14"/>
        <v>1553055.4249</v>
      </c>
    </row>
    <row r="512" spans="1:5" x14ac:dyDescent="0.25">
      <c r="A512">
        <v>0.51</v>
      </c>
      <c r="B512">
        <f t="shared" si="15"/>
        <v>8044.527</v>
      </c>
      <c r="D512">
        <v>0.51</v>
      </c>
      <c r="E512">
        <f t="shared" si="14"/>
        <v>1552593.7109999999</v>
      </c>
    </row>
    <row r="513" spans="1:5" x14ac:dyDescent="0.25">
      <c r="A513">
        <v>0.51100000000000001</v>
      </c>
      <c r="B513">
        <f t="shared" si="15"/>
        <v>8042.1347000000005</v>
      </c>
      <c r="D513">
        <v>0.51100000000000001</v>
      </c>
      <c r="E513">
        <f t="shared" si="14"/>
        <v>1552131.9971</v>
      </c>
    </row>
    <row r="514" spans="1:5" x14ac:dyDescent="0.25">
      <c r="A514">
        <v>0.51200000000000001</v>
      </c>
      <c r="B514">
        <f t="shared" si="15"/>
        <v>8039.7424000000001</v>
      </c>
      <c r="D514">
        <v>0.51200000000000001</v>
      </c>
      <c r="E514">
        <f t="shared" ref="E514:E577" si="16">B514*discharged</f>
        <v>1551670.2831999999</v>
      </c>
    </row>
    <row r="515" spans="1:5" x14ac:dyDescent="0.25">
      <c r="A515">
        <v>0.51300000000000001</v>
      </c>
      <c r="B515">
        <f t="shared" ref="B515:B578" si="17">9264.6-A515*2392.3</f>
        <v>8037.3501000000006</v>
      </c>
      <c r="D515">
        <v>0.51300000000000001</v>
      </c>
      <c r="E515">
        <f t="shared" si="16"/>
        <v>1551208.5693000001</v>
      </c>
    </row>
    <row r="516" spans="1:5" x14ac:dyDescent="0.25">
      <c r="A516">
        <v>0.51400000000000001</v>
      </c>
      <c r="B516">
        <f t="shared" si="17"/>
        <v>8034.9578000000001</v>
      </c>
      <c r="D516">
        <v>0.51400000000000001</v>
      </c>
      <c r="E516">
        <f t="shared" si="16"/>
        <v>1550746.8554</v>
      </c>
    </row>
    <row r="517" spans="1:5" x14ac:dyDescent="0.25">
      <c r="A517">
        <v>0.51500000000000001</v>
      </c>
      <c r="B517">
        <f t="shared" si="17"/>
        <v>8032.5655000000006</v>
      </c>
      <c r="D517">
        <v>0.51500000000000001</v>
      </c>
      <c r="E517">
        <f t="shared" si="16"/>
        <v>1550285.1415000001</v>
      </c>
    </row>
    <row r="518" spans="1:5" x14ac:dyDescent="0.25">
      <c r="A518">
        <v>0.51600000000000001</v>
      </c>
      <c r="B518">
        <f t="shared" si="17"/>
        <v>8030.1732000000002</v>
      </c>
      <c r="D518">
        <v>0.51600000000000001</v>
      </c>
      <c r="E518">
        <f t="shared" si="16"/>
        <v>1549823.4276000001</v>
      </c>
    </row>
    <row r="519" spans="1:5" x14ac:dyDescent="0.25">
      <c r="A519">
        <v>0.51700000000000002</v>
      </c>
      <c r="B519">
        <f t="shared" si="17"/>
        <v>8027.7808999999997</v>
      </c>
      <c r="D519">
        <v>0.51700000000000002</v>
      </c>
      <c r="E519">
        <f t="shared" si="16"/>
        <v>1549361.7137</v>
      </c>
    </row>
    <row r="520" spans="1:5" x14ac:dyDescent="0.25">
      <c r="A520">
        <v>0.51800000000000002</v>
      </c>
      <c r="B520">
        <f t="shared" si="17"/>
        <v>8025.3886000000002</v>
      </c>
      <c r="D520">
        <v>0.51800000000000002</v>
      </c>
      <c r="E520">
        <f t="shared" si="16"/>
        <v>1548899.9998000001</v>
      </c>
    </row>
    <row r="521" spans="1:5" x14ac:dyDescent="0.25">
      <c r="A521">
        <v>0.51900000000000002</v>
      </c>
      <c r="B521">
        <f t="shared" si="17"/>
        <v>8022.9963000000007</v>
      </c>
      <c r="D521">
        <v>0.51900000000000002</v>
      </c>
      <c r="E521">
        <f t="shared" si="16"/>
        <v>1548438.2859000002</v>
      </c>
    </row>
    <row r="522" spans="1:5" x14ac:dyDescent="0.25">
      <c r="A522">
        <v>0.52</v>
      </c>
      <c r="B522">
        <f t="shared" si="17"/>
        <v>8020.6040000000003</v>
      </c>
      <c r="D522">
        <v>0.52</v>
      </c>
      <c r="E522">
        <f t="shared" si="16"/>
        <v>1547976.5720000002</v>
      </c>
    </row>
    <row r="523" spans="1:5" x14ac:dyDescent="0.25">
      <c r="A523">
        <v>0.52100000000000002</v>
      </c>
      <c r="B523">
        <f t="shared" si="17"/>
        <v>8018.2116999999998</v>
      </c>
      <c r="D523">
        <v>0.52100000000000002</v>
      </c>
      <c r="E523">
        <f t="shared" si="16"/>
        <v>1547514.8581000001</v>
      </c>
    </row>
    <row r="524" spans="1:5" x14ac:dyDescent="0.25">
      <c r="A524">
        <v>0.52200000000000002</v>
      </c>
      <c r="B524">
        <f t="shared" si="17"/>
        <v>8015.8194000000003</v>
      </c>
      <c r="D524">
        <v>0.52200000000000002</v>
      </c>
      <c r="E524">
        <f t="shared" si="16"/>
        <v>1547053.1442</v>
      </c>
    </row>
    <row r="525" spans="1:5" x14ac:dyDescent="0.25">
      <c r="A525">
        <v>0.52300000000000002</v>
      </c>
      <c r="B525">
        <f t="shared" si="17"/>
        <v>8013.4270999999999</v>
      </c>
      <c r="D525">
        <v>0.52300000000000002</v>
      </c>
      <c r="E525">
        <f t="shared" si="16"/>
        <v>1546591.4302999999</v>
      </c>
    </row>
    <row r="526" spans="1:5" x14ac:dyDescent="0.25">
      <c r="A526">
        <v>0.52400000000000002</v>
      </c>
      <c r="B526">
        <f t="shared" si="17"/>
        <v>8011.0348000000004</v>
      </c>
      <c r="D526">
        <v>0.52400000000000002</v>
      </c>
      <c r="E526">
        <f t="shared" si="16"/>
        <v>1546129.7164</v>
      </c>
    </row>
    <row r="527" spans="1:5" x14ac:dyDescent="0.25">
      <c r="A527">
        <v>0.52500000000000002</v>
      </c>
      <c r="B527">
        <f t="shared" si="17"/>
        <v>8008.6424999999999</v>
      </c>
      <c r="D527">
        <v>0.52500000000000002</v>
      </c>
      <c r="E527">
        <f t="shared" si="16"/>
        <v>1545668.0024999999</v>
      </c>
    </row>
    <row r="528" spans="1:5" x14ac:dyDescent="0.25">
      <c r="A528">
        <v>0.52600000000000002</v>
      </c>
      <c r="B528">
        <f t="shared" si="17"/>
        <v>8006.2502000000004</v>
      </c>
      <c r="D528">
        <v>0.52600000000000002</v>
      </c>
      <c r="E528">
        <f t="shared" si="16"/>
        <v>1545206.2886000001</v>
      </c>
    </row>
    <row r="529" spans="1:5" x14ac:dyDescent="0.25">
      <c r="A529">
        <v>0.52700000000000002</v>
      </c>
      <c r="B529">
        <f t="shared" si="17"/>
        <v>8003.8579</v>
      </c>
      <c r="D529">
        <v>0.52700000000000002</v>
      </c>
      <c r="E529">
        <f t="shared" si="16"/>
        <v>1544744.5747</v>
      </c>
    </row>
    <row r="530" spans="1:5" x14ac:dyDescent="0.25">
      <c r="A530">
        <v>0.52800000000000002</v>
      </c>
      <c r="B530">
        <f t="shared" si="17"/>
        <v>8001.4656000000004</v>
      </c>
      <c r="D530">
        <v>0.52800000000000002</v>
      </c>
      <c r="E530">
        <f t="shared" si="16"/>
        <v>1544282.8608000001</v>
      </c>
    </row>
    <row r="531" spans="1:5" x14ac:dyDescent="0.25">
      <c r="A531">
        <v>0.52900000000000003</v>
      </c>
      <c r="B531">
        <f t="shared" si="17"/>
        <v>7999.0733</v>
      </c>
      <c r="D531">
        <v>0.52900000000000003</v>
      </c>
      <c r="E531">
        <f t="shared" si="16"/>
        <v>1543821.1469000001</v>
      </c>
    </row>
    <row r="532" spans="1:5" x14ac:dyDescent="0.25">
      <c r="A532">
        <v>0.53</v>
      </c>
      <c r="B532">
        <f t="shared" si="17"/>
        <v>7996.6810000000005</v>
      </c>
      <c r="D532">
        <v>0.53</v>
      </c>
      <c r="E532">
        <f t="shared" si="16"/>
        <v>1543359.4330000002</v>
      </c>
    </row>
    <row r="533" spans="1:5" x14ac:dyDescent="0.25">
      <c r="A533">
        <v>0.53100000000000003</v>
      </c>
      <c r="B533">
        <f t="shared" si="17"/>
        <v>7994.2887000000001</v>
      </c>
      <c r="D533">
        <v>0.53100000000000003</v>
      </c>
      <c r="E533">
        <f t="shared" si="16"/>
        <v>1542897.7191000001</v>
      </c>
    </row>
    <row r="534" spans="1:5" x14ac:dyDescent="0.25">
      <c r="A534">
        <v>0.53200000000000003</v>
      </c>
      <c r="B534">
        <f t="shared" si="17"/>
        <v>7991.8964000000005</v>
      </c>
      <c r="D534">
        <v>0.53200000000000003</v>
      </c>
      <c r="E534">
        <f t="shared" si="16"/>
        <v>1542436.0052</v>
      </c>
    </row>
    <row r="535" spans="1:5" x14ac:dyDescent="0.25">
      <c r="A535">
        <v>0.53300000000000003</v>
      </c>
      <c r="B535">
        <f t="shared" si="17"/>
        <v>7989.5041000000001</v>
      </c>
      <c r="D535">
        <v>0.53300000000000003</v>
      </c>
      <c r="E535">
        <f t="shared" si="16"/>
        <v>1541974.2912999999</v>
      </c>
    </row>
    <row r="536" spans="1:5" x14ac:dyDescent="0.25">
      <c r="A536">
        <v>0.53400000000000003</v>
      </c>
      <c r="B536">
        <f t="shared" si="17"/>
        <v>7987.1118000000006</v>
      </c>
      <c r="D536">
        <v>0.53400000000000003</v>
      </c>
      <c r="E536">
        <f t="shared" si="16"/>
        <v>1541512.5774000001</v>
      </c>
    </row>
    <row r="537" spans="1:5" x14ac:dyDescent="0.25">
      <c r="A537">
        <v>0.53500000000000003</v>
      </c>
      <c r="B537">
        <f t="shared" si="17"/>
        <v>7984.7195000000002</v>
      </c>
      <c r="D537">
        <v>0.53500000000000003</v>
      </c>
      <c r="E537">
        <f t="shared" si="16"/>
        <v>1541050.8635</v>
      </c>
    </row>
    <row r="538" spans="1:5" x14ac:dyDescent="0.25">
      <c r="A538">
        <v>0.53600000000000003</v>
      </c>
      <c r="B538">
        <f t="shared" si="17"/>
        <v>7982.3271999999997</v>
      </c>
      <c r="D538">
        <v>0.53600000000000003</v>
      </c>
      <c r="E538">
        <f t="shared" si="16"/>
        <v>1540589.1495999999</v>
      </c>
    </row>
    <row r="539" spans="1:5" x14ac:dyDescent="0.25">
      <c r="A539">
        <v>0.53700000000000003</v>
      </c>
      <c r="B539">
        <f t="shared" si="17"/>
        <v>7979.9349000000002</v>
      </c>
      <c r="D539">
        <v>0.53700000000000003</v>
      </c>
      <c r="E539">
        <f t="shared" si="16"/>
        <v>1540127.4357</v>
      </c>
    </row>
    <row r="540" spans="1:5" x14ac:dyDescent="0.25">
      <c r="A540">
        <v>0.53800000000000003</v>
      </c>
      <c r="B540">
        <f t="shared" si="17"/>
        <v>7977.5426000000007</v>
      </c>
      <c r="D540">
        <v>0.53800000000000003</v>
      </c>
      <c r="E540">
        <f t="shared" si="16"/>
        <v>1539665.7218000002</v>
      </c>
    </row>
    <row r="541" spans="1:5" x14ac:dyDescent="0.25">
      <c r="A541">
        <v>0.53900000000000003</v>
      </c>
      <c r="B541">
        <f t="shared" si="17"/>
        <v>7975.1503000000002</v>
      </c>
      <c r="D541">
        <v>0.53900000000000003</v>
      </c>
      <c r="E541">
        <f t="shared" si="16"/>
        <v>1539204.0079000001</v>
      </c>
    </row>
    <row r="542" spans="1:5" x14ac:dyDescent="0.25">
      <c r="A542">
        <v>0.54</v>
      </c>
      <c r="B542">
        <f t="shared" si="17"/>
        <v>7972.7579999999998</v>
      </c>
      <c r="D542">
        <v>0.54</v>
      </c>
      <c r="E542">
        <f t="shared" si="16"/>
        <v>1538742.294</v>
      </c>
    </row>
    <row r="543" spans="1:5" x14ac:dyDescent="0.25">
      <c r="A543">
        <v>0.54100000000000004</v>
      </c>
      <c r="B543">
        <f t="shared" si="17"/>
        <v>7970.3657000000003</v>
      </c>
      <c r="D543">
        <v>0.54100000000000004</v>
      </c>
      <c r="E543">
        <f t="shared" si="16"/>
        <v>1538280.5801000001</v>
      </c>
    </row>
    <row r="544" spans="1:5" x14ac:dyDescent="0.25">
      <c r="A544">
        <v>0.54200000000000004</v>
      </c>
      <c r="B544">
        <f t="shared" si="17"/>
        <v>7967.9733999999999</v>
      </c>
      <c r="D544">
        <v>0.54200000000000004</v>
      </c>
      <c r="E544">
        <f t="shared" si="16"/>
        <v>1537818.8662</v>
      </c>
    </row>
    <row r="545" spans="1:5" x14ac:dyDescent="0.25">
      <c r="A545">
        <v>0.54300000000000004</v>
      </c>
      <c r="B545">
        <f t="shared" si="17"/>
        <v>7965.5811000000003</v>
      </c>
      <c r="D545">
        <v>0.54300000000000004</v>
      </c>
      <c r="E545">
        <f t="shared" si="16"/>
        <v>1537357.1523</v>
      </c>
    </row>
    <row r="546" spans="1:5" x14ac:dyDescent="0.25">
      <c r="A546">
        <v>0.54400000000000004</v>
      </c>
      <c r="B546">
        <f t="shared" si="17"/>
        <v>7963.1887999999999</v>
      </c>
      <c r="D546">
        <v>0.54400000000000004</v>
      </c>
      <c r="E546">
        <f t="shared" si="16"/>
        <v>1536895.4383999999</v>
      </c>
    </row>
    <row r="547" spans="1:5" x14ac:dyDescent="0.25">
      <c r="A547">
        <v>0.54500000000000004</v>
      </c>
      <c r="B547">
        <f t="shared" si="17"/>
        <v>7960.7965000000004</v>
      </c>
      <c r="D547">
        <v>0.54500000000000004</v>
      </c>
      <c r="E547">
        <f t="shared" si="16"/>
        <v>1536433.7245</v>
      </c>
    </row>
    <row r="548" spans="1:5" x14ac:dyDescent="0.25">
      <c r="A548">
        <v>0.54600000000000004</v>
      </c>
      <c r="B548">
        <f t="shared" si="17"/>
        <v>7958.4041999999999</v>
      </c>
      <c r="D548">
        <v>0.54600000000000004</v>
      </c>
      <c r="E548">
        <f t="shared" si="16"/>
        <v>1535972.0105999999</v>
      </c>
    </row>
    <row r="549" spans="1:5" x14ac:dyDescent="0.25">
      <c r="A549">
        <v>0.54700000000000004</v>
      </c>
      <c r="B549">
        <f t="shared" si="17"/>
        <v>7956.0119000000004</v>
      </c>
      <c r="D549">
        <v>0.54700000000000004</v>
      </c>
      <c r="E549">
        <f t="shared" si="16"/>
        <v>1535510.2967000001</v>
      </c>
    </row>
    <row r="550" spans="1:5" x14ac:dyDescent="0.25">
      <c r="A550">
        <v>0.54800000000000004</v>
      </c>
      <c r="B550">
        <f t="shared" si="17"/>
        <v>7953.6196</v>
      </c>
      <c r="D550">
        <v>0.54800000000000004</v>
      </c>
      <c r="E550">
        <f t="shared" si="16"/>
        <v>1535048.5828</v>
      </c>
    </row>
    <row r="551" spans="1:5" x14ac:dyDescent="0.25">
      <c r="A551">
        <v>0.54900000000000004</v>
      </c>
      <c r="B551">
        <f t="shared" si="17"/>
        <v>7951.2273000000005</v>
      </c>
      <c r="D551">
        <v>0.54900000000000004</v>
      </c>
      <c r="E551">
        <f t="shared" si="16"/>
        <v>1534586.8689000001</v>
      </c>
    </row>
    <row r="552" spans="1:5" x14ac:dyDescent="0.25">
      <c r="A552">
        <v>0.55000000000000004</v>
      </c>
      <c r="B552">
        <f t="shared" si="17"/>
        <v>7948.835</v>
      </c>
      <c r="D552">
        <v>0.55000000000000004</v>
      </c>
      <c r="E552">
        <f t="shared" si="16"/>
        <v>1534125.155</v>
      </c>
    </row>
    <row r="553" spans="1:5" x14ac:dyDescent="0.25">
      <c r="A553">
        <v>0.55100000000000005</v>
      </c>
      <c r="B553">
        <f t="shared" si="17"/>
        <v>7946.4426999999996</v>
      </c>
      <c r="D553">
        <v>0.55100000000000005</v>
      </c>
      <c r="E553">
        <f t="shared" si="16"/>
        <v>1533663.4410999999</v>
      </c>
    </row>
    <row r="554" spans="1:5" x14ac:dyDescent="0.25">
      <c r="A554">
        <v>0.55200000000000005</v>
      </c>
      <c r="B554">
        <f t="shared" si="17"/>
        <v>7944.0504000000001</v>
      </c>
      <c r="D554">
        <v>0.55200000000000005</v>
      </c>
      <c r="E554">
        <f t="shared" si="16"/>
        <v>1533201.7272000001</v>
      </c>
    </row>
    <row r="555" spans="1:5" x14ac:dyDescent="0.25">
      <c r="A555">
        <v>0.55300000000000005</v>
      </c>
      <c r="B555">
        <f t="shared" si="17"/>
        <v>7941.6581000000006</v>
      </c>
      <c r="D555">
        <v>0.55300000000000005</v>
      </c>
      <c r="E555">
        <f t="shared" si="16"/>
        <v>1532740.0133000002</v>
      </c>
    </row>
    <row r="556" spans="1:5" x14ac:dyDescent="0.25">
      <c r="A556">
        <v>0.55400000000000005</v>
      </c>
      <c r="B556">
        <f t="shared" si="17"/>
        <v>7939.2658000000001</v>
      </c>
      <c r="D556">
        <v>0.55400000000000005</v>
      </c>
      <c r="E556">
        <f t="shared" si="16"/>
        <v>1532278.2994000001</v>
      </c>
    </row>
    <row r="557" spans="1:5" x14ac:dyDescent="0.25">
      <c r="A557">
        <v>0.55500000000000005</v>
      </c>
      <c r="B557">
        <f t="shared" si="17"/>
        <v>7936.8734999999997</v>
      </c>
      <c r="D557">
        <v>0.55500000000000005</v>
      </c>
      <c r="E557">
        <f t="shared" si="16"/>
        <v>1531816.5855</v>
      </c>
    </row>
    <row r="558" spans="1:5" x14ac:dyDescent="0.25">
      <c r="A558">
        <v>0.55600000000000005</v>
      </c>
      <c r="B558">
        <f t="shared" si="17"/>
        <v>7934.4812000000002</v>
      </c>
      <c r="D558">
        <v>0.55600000000000005</v>
      </c>
      <c r="E558">
        <f t="shared" si="16"/>
        <v>1531354.8716</v>
      </c>
    </row>
    <row r="559" spans="1:5" x14ac:dyDescent="0.25">
      <c r="A559">
        <v>0.55700000000000005</v>
      </c>
      <c r="B559">
        <f t="shared" si="17"/>
        <v>7932.0889000000006</v>
      </c>
      <c r="D559">
        <v>0.55700000000000005</v>
      </c>
      <c r="E559">
        <f t="shared" si="16"/>
        <v>1530893.1577000001</v>
      </c>
    </row>
    <row r="560" spans="1:5" x14ac:dyDescent="0.25">
      <c r="A560">
        <v>0.55800000000000005</v>
      </c>
      <c r="B560">
        <f t="shared" si="17"/>
        <v>7929.6966000000002</v>
      </c>
      <c r="D560">
        <v>0.55800000000000005</v>
      </c>
      <c r="E560">
        <f t="shared" si="16"/>
        <v>1530431.4438</v>
      </c>
    </row>
    <row r="561" spans="1:5" x14ac:dyDescent="0.25">
      <c r="A561">
        <v>0.55900000000000005</v>
      </c>
      <c r="B561">
        <f t="shared" si="17"/>
        <v>7927.3042999999998</v>
      </c>
      <c r="D561">
        <v>0.55900000000000005</v>
      </c>
      <c r="E561">
        <f t="shared" si="16"/>
        <v>1529969.7298999999</v>
      </c>
    </row>
    <row r="562" spans="1:5" x14ac:dyDescent="0.25">
      <c r="A562">
        <v>0.56000000000000005</v>
      </c>
      <c r="B562">
        <f t="shared" si="17"/>
        <v>7924.9120000000003</v>
      </c>
      <c r="D562">
        <v>0.56000000000000005</v>
      </c>
      <c r="E562">
        <f t="shared" si="16"/>
        <v>1529508.0160000001</v>
      </c>
    </row>
    <row r="563" spans="1:5" x14ac:dyDescent="0.25">
      <c r="A563">
        <v>0.56100000000000005</v>
      </c>
      <c r="B563">
        <f t="shared" si="17"/>
        <v>7922.5196999999998</v>
      </c>
      <c r="D563">
        <v>0.56100000000000005</v>
      </c>
      <c r="E563">
        <f t="shared" si="16"/>
        <v>1529046.3021</v>
      </c>
    </row>
    <row r="564" spans="1:5" x14ac:dyDescent="0.25">
      <c r="A564">
        <v>0.56200000000000006</v>
      </c>
      <c r="B564">
        <f t="shared" si="17"/>
        <v>7920.1274000000003</v>
      </c>
      <c r="D564">
        <v>0.56200000000000006</v>
      </c>
      <c r="E564">
        <f t="shared" si="16"/>
        <v>1528584.5882000001</v>
      </c>
    </row>
    <row r="565" spans="1:5" x14ac:dyDescent="0.25">
      <c r="A565">
        <v>0.56299999999999994</v>
      </c>
      <c r="B565">
        <f t="shared" si="17"/>
        <v>7917.7350999999999</v>
      </c>
      <c r="D565">
        <v>0.56299999999999994</v>
      </c>
      <c r="E565">
        <f t="shared" si="16"/>
        <v>1528122.8743</v>
      </c>
    </row>
    <row r="566" spans="1:5" x14ac:dyDescent="0.25">
      <c r="A566">
        <v>0.56399999999999995</v>
      </c>
      <c r="B566">
        <f t="shared" si="17"/>
        <v>7915.3428000000004</v>
      </c>
      <c r="D566">
        <v>0.56399999999999995</v>
      </c>
      <c r="E566">
        <f t="shared" si="16"/>
        <v>1527661.1604000002</v>
      </c>
    </row>
    <row r="567" spans="1:5" x14ac:dyDescent="0.25">
      <c r="A567">
        <v>0.56499999999999995</v>
      </c>
      <c r="B567">
        <f t="shared" si="17"/>
        <v>7912.9505000000008</v>
      </c>
      <c r="D567">
        <v>0.56499999999999995</v>
      </c>
      <c r="E567">
        <f t="shared" si="16"/>
        <v>1527199.4465000001</v>
      </c>
    </row>
    <row r="568" spans="1:5" x14ac:dyDescent="0.25">
      <c r="A568">
        <v>0.56599999999999995</v>
      </c>
      <c r="B568">
        <f t="shared" si="17"/>
        <v>7910.5582000000004</v>
      </c>
      <c r="D568">
        <v>0.56599999999999995</v>
      </c>
      <c r="E568">
        <f t="shared" si="16"/>
        <v>1526737.7326</v>
      </c>
    </row>
    <row r="569" spans="1:5" x14ac:dyDescent="0.25">
      <c r="A569">
        <v>0.56699999999999995</v>
      </c>
      <c r="B569">
        <f t="shared" si="17"/>
        <v>7908.1659</v>
      </c>
      <c r="D569">
        <v>0.56699999999999995</v>
      </c>
      <c r="E569">
        <f t="shared" si="16"/>
        <v>1526276.0186999999</v>
      </c>
    </row>
    <row r="570" spans="1:5" x14ac:dyDescent="0.25">
      <c r="A570">
        <v>0.56799999999999995</v>
      </c>
      <c r="B570">
        <f t="shared" si="17"/>
        <v>7905.7736000000004</v>
      </c>
      <c r="D570">
        <v>0.56799999999999995</v>
      </c>
      <c r="E570">
        <f t="shared" si="16"/>
        <v>1525814.3048</v>
      </c>
    </row>
    <row r="571" spans="1:5" x14ac:dyDescent="0.25">
      <c r="A571">
        <v>0.56899999999999995</v>
      </c>
      <c r="B571">
        <f t="shared" si="17"/>
        <v>7903.3813000000009</v>
      </c>
      <c r="D571">
        <v>0.56899999999999995</v>
      </c>
      <c r="E571">
        <f t="shared" si="16"/>
        <v>1525352.5909000002</v>
      </c>
    </row>
    <row r="572" spans="1:5" x14ac:dyDescent="0.25">
      <c r="A572">
        <v>0.56999999999999995</v>
      </c>
      <c r="B572">
        <f t="shared" si="17"/>
        <v>7900.9890000000005</v>
      </c>
      <c r="D572">
        <v>0.56999999999999995</v>
      </c>
      <c r="E572">
        <f t="shared" si="16"/>
        <v>1524890.8770000001</v>
      </c>
    </row>
    <row r="573" spans="1:5" x14ac:dyDescent="0.25">
      <c r="A573">
        <v>0.57099999999999995</v>
      </c>
      <c r="B573">
        <f t="shared" si="17"/>
        <v>7898.5967000000001</v>
      </c>
      <c r="D573">
        <v>0.57099999999999995</v>
      </c>
      <c r="E573">
        <f t="shared" si="16"/>
        <v>1524429.1631</v>
      </c>
    </row>
    <row r="574" spans="1:5" x14ac:dyDescent="0.25">
      <c r="A574">
        <v>0.57199999999999995</v>
      </c>
      <c r="B574">
        <f t="shared" si="17"/>
        <v>7896.2044000000005</v>
      </c>
      <c r="D574">
        <v>0.57199999999999995</v>
      </c>
      <c r="E574">
        <f t="shared" si="16"/>
        <v>1523967.4492000001</v>
      </c>
    </row>
    <row r="575" spans="1:5" x14ac:dyDescent="0.25">
      <c r="A575">
        <v>0.57299999999999995</v>
      </c>
      <c r="B575">
        <f t="shared" si="17"/>
        <v>7893.8121000000001</v>
      </c>
      <c r="D575">
        <v>0.57299999999999995</v>
      </c>
      <c r="E575">
        <f t="shared" si="16"/>
        <v>1523505.7353000001</v>
      </c>
    </row>
    <row r="576" spans="1:5" x14ac:dyDescent="0.25">
      <c r="A576">
        <v>0.57399999999999995</v>
      </c>
      <c r="B576">
        <f t="shared" si="17"/>
        <v>7891.4198000000006</v>
      </c>
      <c r="D576">
        <v>0.57399999999999995</v>
      </c>
      <c r="E576">
        <f t="shared" si="16"/>
        <v>1523044.0214000002</v>
      </c>
    </row>
    <row r="577" spans="1:5" x14ac:dyDescent="0.25">
      <c r="A577">
        <v>0.57499999999999996</v>
      </c>
      <c r="B577">
        <f t="shared" si="17"/>
        <v>7889.0275000000001</v>
      </c>
      <c r="D577">
        <v>0.57499999999999996</v>
      </c>
      <c r="E577">
        <f t="shared" si="16"/>
        <v>1522582.3075000001</v>
      </c>
    </row>
    <row r="578" spans="1:5" x14ac:dyDescent="0.25">
      <c r="A578">
        <v>0.57599999999999996</v>
      </c>
      <c r="B578">
        <f t="shared" si="17"/>
        <v>7886.6352000000006</v>
      </c>
      <c r="D578">
        <v>0.57599999999999996</v>
      </c>
      <c r="E578">
        <f t="shared" ref="E578:E641" si="18">B578*discharged</f>
        <v>1522120.5936</v>
      </c>
    </row>
    <row r="579" spans="1:5" x14ac:dyDescent="0.25">
      <c r="A579">
        <v>0.57699999999999996</v>
      </c>
      <c r="B579">
        <f t="shared" ref="B579:B642" si="19">9264.6-A579*2392.3</f>
        <v>7884.2429000000002</v>
      </c>
      <c r="D579">
        <v>0.57699999999999996</v>
      </c>
      <c r="E579">
        <f t="shared" si="18"/>
        <v>1521658.8796999999</v>
      </c>
    </row>
    <row r="580" spans="1:5" x14ac:dyDescent="0.25">
      <c r="A580">
        <v>0.57799999999999996</v>
      </c>
      <c r="B580">
        <f t="shared" si="19"/>
        <v>7881.8506000000007</v>
      </c>
      <c r="D580">
        <v>0.57799999999999996</v>
      </c>
      <c r="E580">
        <f t="shared" si="18"/>
        <v>1521197.1658000001</v>
      </c>
    </row>
    <row r="581" spans="1:5" x14ac:dyDescent="0.25">
      <c r="A581">
        <v>0.57899999999999996</v>
      </c>
      <c r="B581">
        <f t="shared" si="19"/>
        <v>7879.4583000000002</v>
      </c>
      <c r="D581">
        <v>0.57899999999999996</v>
      </c>
      <c r="E581">
        <f t="shared" si="18"/>
        <v>1520735.4519</v>
      </c>
    </row>
    <row r="582" spans="1:5" x14ac:dyDescent="0.25">
      <c r="A582">
        <v>0.57999999999999996</v>
      </c>
      <c r="B582">
        <f t="shared" si="19"/>
        <v>7877.0660000000007</v>
      </c>
      <c r="D582">
        <v>0.57999999999999996</v>
      </c>
      <c r="E582">
        <f t="shared" si="18"/>
        <v>1520273.7380000001</v>
      </c>
    </row>
    <row r="583" spans="1:5" x14ac:dyDescent="0.25">
      <c r="A583">
        <v>0.58099999999999996</v>
      </c>
      <c r="B583">
        <f t="shared" si="19"/>
        <v>7874.6737000000003</v>
      </c>
      <c r="D583">
        <v>0.58099999999999996</v>
      </c>
      <c r="E583">
        <f t="shared" si="18"/>
        <v>1519812.0241</v>
      </c>
    </row>
    <row r="584" spans="1:5" x14ac:dyDescent="0.25">
      <c r="A584">
        <v>0.58199999999999996</v>
      </c>
      <c r="B584">
        <f t="shared" si="19"/>
        <v>7872.2813999999998</v>
      </c>
      <c r="D584">
        <v>0.58199999999999996</v>
      </c>
      <c r="E584">
        <f t="shared" si="18"/>
        <v>1519350.3101999999</v>
      </c>
    </row>
    <row r="585" spans="1:5" x14ac:dyDescent="0.25">
      <c r="A585">
        <v>0.58299999999999996</v>
      </c>
      <c r="B585">
        <f t="shared" si="19"/>
        <v>7869.8891000000003</v>
      </c>
      <c r="D585">
        <v>0.58299999999999996</v>
      </c>
      <c r="E585">
        <f t="shared" si="18"/>
        <v>1518888.5963000001</v>
      </c>
    </row>
    <row r="586" spans="1:5" x14ac:dyDescent="0.25">
      <c r="A586">
        <v>0.58399999999999996</v>
      </c>
      <c r="B586">
        <f t="shared" si="19"/>
        <v>7867.4968000000008</v>
      </c>
      <c r="D586">
        <v>0.58399999999999996</v>
      </c>
      <c r="E586">
        <f t="shared" si="18"/>
        <v>1518426.8824000002</v>
      </c>
    </row>
    <row r="587" spans="1:5" x14ac:dyDescent="0.25">
      <c r="A587">
        <v>0.58499999999999996</v>
      </c>
      <c r="B587">
        <f t="shared" si="19"/>
        <v>7865.1045000000004</v>
      </c>
      <c r="D587">
        <v>0.58499999999999996</v>
      </c>
      <c r="E587">
        <f t="shared" si="18"/>
        <v>1517965.1685000001</v>
      </c>
    </row>
    <row r="588" spans="1:5" x14ac:dyDescent="0.25">
      <c r="A588">
        <v>0.58599999999999997</v>
      </c>
      <c r="B588">
        <f t="shared" si="19"/>
        <v>7862.7121999999999</v>
      </c>
      <c r="D588">
        <v>0.58599999999999997</v>
      </c>
      <c r="E588">
        <f t="shared" si="18"/>
        <v>1517503.4546000001</v>
      </c>
    </row>
    <row r="589" spans="1:5" x14ac:dyDescent="0.25">
      <c r="A589">
        <v>0.58699999999999997</v>
      </c>
      <c r="B589">
        <f t="shared" si="19"/>
        <v>7860.3199000000004</v>
      </c>
      <c r="D589">
        <v>0.58699999999999997</v>
      </c>
      <c r="E589">
        <f t="shared" si="18"/>
        <v>1517041.7407</v>
      </c>
    </row>
    <row r="590" spans="1:5" x14ac:dyDescent="0.25">
      <c r="A590">
        <v>0.58799999999999997</v>
      </c>
      <c r="B590">
        <f t="shared" si="19"/>
        <v>7857.9276000000009</v>
      </c>
      <c r="D590">
        <v>0.58799999999999997</v>
      </c>
      <c r="E590">
        <f t="shared" si="18"/>
        <v>1516580.0268000001</v>
      </c>
    </row>
    <row r="591" spans="1:5" x14ac:dyDescent="0.25">
      <c r="A591">
        <v>0.58899999999999997</v>
      </c>
      <c r="B591">
        <f t="shared" si="19"/>
        <v>7855.5353000000005</v>
      </c>
      <c r="D591">
        <v>0.58899999999999997</v>
      </c>
      <c r="E591">
        <f t="shared" si="18"/>
        <v>1516118.3129</v>
      </c>
    </row>
    <row r="592" spans="1:5" x14ac:dyDescent="0.25">
      <c r="A592">
        <v>0.59</v>
      </c>
      <c r="B592">
        <f t="shared" si="19"/>
        <v>7853.143</v>
      </c>
      <c r="D592">
        <v>0.59</v>
      </c>
      <c r="E592">
        <f t="shared" si="18"/>
        <v>1515656.5989999999</v>
      </c>
    </row>
    <row r="593" spans="1:5" x14ac:dyDescent="0.25">
      <c r="A593">
        <v>0.59099999999999997</v>
      </c>
      <c r="B593">
        <f t="shared" si="19"/>
        <v>7850.7507000000005</v>
      </c>
      <c r="D593">
        <v>0.59099999999999997</v>
      </c>
      <c r="E593">
        <f t="shared" si="18"/>
        <v>1515194.8851000001</v>
      </c>
    </row>
    <row r="594" spans="1:5" x14ac:dyDescent="0.25">
      <c r="A594">
        <v>0.59199999999999997</v>
      </c>
      <c r="B594">
        <f t="shared" si="19"/>
        <v>7848.3584000000001</v>
      </c>
      <c r="D594">
        <v>0.59199999999999997</v>
      </c>
      <c r="E594">
        <f t="shared" si="18"/>
        <v>1514733.1712</v>
      </c>
    </row>
    <row r="595" spans="1:5" x14ac:dyDescent="0.25">
      <c r="A595">
        <v>0.59299999999999997</v>
      </c>
      <c r="B595">
        <f t="shared" si="19"/>
        <v>7845.9661000000006</v>
      </c>
      <c r="D595">
        <v>0.59299999999999997</v>
      </c>
      <c r="E595">
        <f t="shared" si="18"/>
        <v>1514271.4573000001</v>
      </c>
    </row>
    <row r="596" spans="1:5" x14ac:dyDescent="0.25">
      <c r="A596">
        <v>0.59399999999999997</v>
      </c>
      <c r="B596">
        <f t="shared" si="19"/>
        <v>7843.5738000000001</v>
      </c>
      <c r="D596">
        <v>0.59399999999999997</v>
      </c>
      <c r="E596">
        <f t="shared" si="18"/>
        <v>1513809.7434</v>
      </c>
    </row>
    <row r="597" spans="1:5" x14ac:dyDescent="0.25">
      <c r="A597">
        <v>0.59499999999999997</v>
      </c>
      <c r="B597">
        <f t="shared" si="19"/>
        <v>7841.1815000000006</v>
      </c>
      <c r="D597">
        <v>0.59499999999999997</v>
      </c>
      <c r="E597">
        <f t="shared" si="18"/>
        <v>1513348.0295000002</v>
      </c>
    </row>
    <row r="598" spans="1:5" x14ac:dyDescent="0.25">
      <c r="A598">
        <v>0.59599999999999997</v>
      </c>
      <c r="B598">
        <f t="shared" si="19"/>
        <v>7838.7892000000002</v>
      </c>
      <c r="D598">
        <v>0.59599999999999997</v>
      </c>
      <c r="E598">
        <f t="shared" si="18"/>
        <v>1512886.3156000001</v>
      </c>
    </row>
    <row r="599" spans="1:5" x14ac:dyDescent="0.25">
      <c r="A599">
        <v>0.59699999999999998</v>
      </c>
      <c r="B599">
        <f t="shared" si="19"/>
        <v>7836.3969000000006</v>
      </c>
      <c r="D599">
        <v>0.59699999999999998</v>
      </c>
      <c r="E599">
        <f t="shared" si="18"/>
        <v>1512424.6017000002</v>
      </c>
    </row>
    <row r="600" spans="1:5" x14ac:dyDescent="0.25">
      <c r="A600">
        <v>0.59799999999999998</v>
      </c>
      <c r="B600">
        <f t="shared" si="19"/>
        <v>7834.0046000000002</v>
      </c>
      <c r="D600">
        <v>0.59799999999999998</v>
      </c>
      <c r="E600">
        <f t="shared" si="18"/>
        <v>1511962.8878000001</v>
      </c>
    </row>
    <row r="601" spans="1:5" x14ac:dyDescent="0.25">
      <c r="A601">
        <v>0.59899999999999998</v>
      </c>
      <c r="B601">
        <f t="shared" si="19"/>
        <v>7831.6123000000007</v>
      </c>
      <c r="D601">
        <v>0.59899999999999998</v>
      </c>
      <c r="E601">
        <f t="shared" si="18"/>
        <v>1511501.1739000001</v>
      </c>
    </row>
    <row r="602" spans="1:5" x14ac:dyDescent="0.25">
      <c r="A602">
        <v>0.6</v>
      </c>
      <c r="B602">
        <f t="shared" si="19"/>
        <v>7829.22</v>
      </c>
      <c r="D602">
        <v>0.6</v>
      </c>
      <c r="E602">
        <f t="shared" si="18"/>
        <v>1511039.46</v>
      </c>
    </row>
    <row r="603" spans="1:5" x14ac:dyDescent="0.25">
      <c r="A603">
        <v>0.60099999999999998</v>
      </c>
      <c r="B603">
        <f t="shared" si="19"/>
        <v>7826.8276999999998</v>
      </c>
      <c r="D603">
        <v>0.60099999999999998</v>
      </c>
      <c r="E603">
        <f t="shared" si="18"/>
        <v>1510577.7460999999</v>
      </c>
    </row>
    <row r="604" spans="1:5" x14ac:dyDescent="0.25">
      <c r="A604">
        <v>0.60199999999999998</v>
      </c>
      <c r="B604">
        <f t="shared" si="19"/>
        <v>7824.4354000000003</v>
      </c>
      <c r="D604">
        <v>0.60199999999999998</v>
      </c>
      <c r="E604">
        <f t="shared" si="18"/>
        <v>1510116.0322</v>
      </c>
    </row>
    <row r="605" spans="1:5" x14ac:dyDescent="0.25">
      <c r="A605">
        <v>0.60299999999999998</v>
      </c>
      <c r="B605">
        <f t="shared" si="19"/>
        <v>7822.0431000000008</v>
      </c>
      <c r="D605">
        <v>0.60299999999999998</v>
      </c>
      <c r="E605">
        <f t="shared" si="18"/>
        <v>1509654.3183000002</v>
      </c>
    </row>
    <row r="606" spans="1:5" x14ac:dyDescent="0.25">
      <c r="A606">
        <v>0.60399999999999998</v>
      </c>
      <c r="B606">
        <f t="shared" si="19"/>
        <v>7819.6508000000003</v>
      </c>
      <c r="D606">
        <v>0.60399999999999998</v>
      </c>
      <c r="E606">
        <f t="shared" si="18"/>
        <v>1509192.6044000001</v>
      </c>
    </row>
    <row r="607" spans="1:5" x14ac:dyDescent="0.25">
      <c r="A607">
        <v>0.60499999999999998</v>
      </c>
      <c r="B607">
        <f t="shared" si="19"/>
        <v>7817.2584999999999</v>
      </c>
      <c r="D607">
        <v>0.60499999999999998</v>
      </c>
      <c r="E607">
        <f t="shared" si="18"/>
        <v>1508730.8905</v>
      </c>
    </row>
    <row r="608" spans="1:5" x14ac:dyDescent="0.25">
      <c r="A608">
        <v>0.60599999999999998</v>
      </c>
      <c r="B608">
        <f t="shared" si="19"/>
        <v>7814.8662000000004</v>
      </c>
      <c r="D608">
        <v>0.60599999999999998</v>
      </c>
      <c r="E608">
        <f t="shared" si="18"/>
        <v>1508269.1766000001</v>
      </c>
    </row>
    <row r="609" spans="1:5" x14ac:dyDescent="0.25">
      <c r="A609">
        <v>0.60699999999999998</v>
      </c>
      <c r="B609">
        <f t="shared" si="19"/>
        <v>7812.4739</v>
      </c>
      <c r="D609">
        <v>0.60699999999999998</v>
      </c>
      <c r="E609">
        <f t="shared" si="18"/>
        <v>1507807.4627</v>
      </c>
    </row>
    <row r="610" spans="1:5" x14ac:dyDescent="0.25">
      <c r="A610">
        <v>0.60799999999999998</v>
      </c>
      <c r="B610">
        <f t="shared" si="19"/>
        <v>7810.0816000000004</v>
      </c>
      <c r="D610">
        <v>0.60799999999999998</v>
      </c>
      <c r="E610">
        <f t="shared" si="18"/>
        <v>1507345.7488000002</v>
      </c>
    </row>
    <row r="611" spans="1:5" x14ac:dyDescent="0.25">
      <c r="A611">
        <v>0.60899999999999999</v>
      </c>
      <c r="B611">
        <f t="shared" si="19"/>
        <v>7807.6893</v>
      </c>
      <c r="D611">
        <v>0.60899999999999999</v>
      </c>
      <c r="E611">
        <f t="shared" si="18"/>
        <v>1506884.0349000001</v>
      </c>
    </row>
    <row r="612" spans="1:5" x14ac:dyDescent="0.25">
      <c r="A612">
        <v>0.61</v>
      </c>
      <c r="B612">
        <f t="shared" si="19"/>
        <v>7805.2970000000005</v>
      </c>
      <c r="D612">
        <v>0.61</v>
      </c>
      <c r="E612">
        <f t="shared" si="18"/>
        <v>1506422.321</v>
      </c>
    </row>
    <row r="613" spans="1:5" x14ac:dyDescent="0.25">
      <c r="A613">
        <v>0.61099999999999999</v>
      </c>
      <c r="B613">
        <f t="shared" si="19"/>
        <v>7802.9047</v>
      </c>
      <c r="D613">
        <v>0.61099999999999999</v>
      </c>
      <c r="E613">
        <f t="shared" si="18"/>
        <v>1505960.6070999999</v>
      </c>
    </row>
    <row r="614" spans="1:5" x14ac:dyDescent="0.25">
      <c r="A614">
        <v>0.61199999999999999</v>
      </c>
      <c r="B614">
        <f t="shared" si="19"/>
        <v>7800.5124000000005</v>
      </c>
      <c r="D614">
        <v>0.61199999999999999</v>
      </c>
      <c r="E614">
        <f t="shared" si="18"/>
        <v>1505498.8932</v>
      </c>
    </row>
    <row r="615" spans="1:5" x14ac:dyDescent="0.25">
      <c r="A615">
        <v>0.61299999999999999</v>
      </c>
      <c r="B615">
        <f t="shared" si="19"/>
        <v>7798.1201000000001</v>
      </c>
      <c r="D615">
        <v>0.61299999999999999</v>
      </c>
      <c r="E615">
        <f t="shared" si="18"/>
        <v>1505037.1793</v>
      </c>
    </row>
    <row r="616" spans="1:5" x14ac:dyDescent="0.25">
      <c r="A616">
        <v>0.61399999999999999</v>
      </c>
      <c r="B616">
        <f t="shared" si="19"/>
        <v>7795.7278000000006</v>
      </c>
      <c r="D616">
        <v>0.61399999999999999</v>
      </c>
      <c r="E616">
        <f t="shared" si="18"/>
        <v>1504575.4654000001</v>
      </c>
    </row>
    <row r="617" spans="1:5" x14ac:dyDescent="0.25">
      <c r="A617">
        <v>0.61499999999999999</v>
      </c>
      <c r="B617">
        <f t="shared" si="19"/>
        <v>7793.3355000000001</v>
      </c>
      <c r="D617">
        <v>0.61499999999999999</v>
      </c>
      <c r="E617">
        <f t="shared" si="18"/>
        <v>1504113.7515</v>
      </c>
    </row>
    <row r="618" spans="1:5" x14ac:dyDescent="0.25">
      <c r="A618">
        <v>0.61599999999999999</v>
      </c>
      <c r="B618">
        <f t="shared" si="19"/>
        <v>7790.9431999999997</v>
      </c>
      <c r="D618">
        <v>0.61599999999999999</v>
      </c>
      <c r="E618">
        <f t="shared" si="18"/>
        <v>1503652.0375999999</v>
      </c>
    </row>
    <row r="619" spans="1:5" x14ac:dyDescent="0.25">
      <c r="A619">
        <v>0.61699999999999999</v>
      </c>
      <c r="B619">
        <f t="shared" si="19"/>
        <v>7788.5509000000002</v>
      </c>
      <c r="D619">
        <v>0.61699999999999999</v>
      </c>
      <c r="E619">
        <f t="shared" si="18"/>
        <v>1503190.3237000001</v>
      </c>
    </row>
    <row r="620" spans="1:5" x14ac:dyDescent="0.25">
      <c r="A620">
        <v>0.61799999999999999</v>
      </c>
      <c r="B620">
        <f t="shared" si="19"/>
        <v>7786.1586000000007</v>
      </c>
      <c r="D620">
        <v>0.61799999999999999</v>
      </c>
      <c r="E620">
        <f t="shared" si="18"/>
        <v>1502728.6098000002</v>
      </c>
    </row>
    <row r="621" spans="1:5" x14ac:dyDescent="0.25">
      <c r="A621">
        <v>0.61899999999999999</v>
      </c>
      <c r="B621">
        <f t="shared" si="19"/>
        <v>7783.7663000000002</v>
      </c>
      <c r="D621">
        <v>0.61899999999999999</v>
      </c>
      <c r="E621">
        <f t="shared" si="18"/>
        <v>1502266.8959000001</v>
      </c>
    </row>
    <row r="622" spans="1:5" x14ac:dyDescent="0.25">
      <c r="A622">
        <v>0.62</v>
      </c>
      <c r="B622">
        <f t="shared" si="19"/>
        <v>7781.3739999999998</v>
      </c>
      <c r="D622">
        <v>0.62</v>
      </c>
      <c r="E622">
        <f t="shared" si="18"/>
        <v>1501805.182</v>
      </c>
    </row>
    <row r="623" spans="1:5" x14ac:dyDescent="0.25">
      <c r="A623">
        <v>0.621</v>
      </c>
      <c r="B623">
        <f t="shared" si="19"/>
        <v>7778.9817000000003</v>
      </c>
      <c r="D623">
        <v>0.621</v>
      </c>
      <c r="E623">
        <f t="shared" si="18"/>
        <v>1501343.4680999999</v>
      </c>
    </row>
    <row r="624" spans="1:5" x14ac:dyDescent="0.25">
      <c r="A624">
        <v>0.622</v>
      </c>
      <c r="B624">
        <f t="shared" si="19"/>
        <v>7776.5894000000008</v>
      </c>
      <c r="D624">
        <v>0.622</v>
      </c>
      <c r="E624">
        <f t="shared" si="18"/>
        <v>1500881.7542000001</v>
      </c>
    </row>
    <row r="625" spans="1:5" x14ac:dyDescent="0.25">
      <c r="A625">
        <v>0.623</v>
      </c>
      <c r="B625">
        <f t="shared" si="19"/>
        <v>7774.1971000000003</v>
      </c>
      <c r="D625">
        <v>0.623</v>
      </c>
      <c r="E625">
        <f t="shared" si="18"/>
        <v>1500420.0403</v>
      </c>
    </row>
    <row r="626" spans="1:5" x14ac:dyDescent="0.25">
      <c r="A626">
        <v>0.624</v>
      </c>
      <c r="B626">
        <f t="shared" si="19"/>
        <v>7771.8047999999999</v>
      </c>
      <c r="D626">
        <v>0.624</v>
      </c>
      <c r="E626">
        <f t="shared" si="18"/>
        <v>1499958.3263999999</v>
      </c>
    </row>
    <row r="627" spans="1:5" x14ac:dyDescent="0.25">
      <c r="A627">
        <v>0.625</v>
      </c>
      <c r="B627">
        <f t="shared" si="19"/>
        <v>7769.4125000000004</v>
      </c>
      <c r="D627">
        <v>0.625</v>
      </c>
      <c r="E627">
        <f t="shared" si="18"/>
        <v>1499496.6125</v>
      </c>
    </row>
    <row r="628" spans="1:5" x14ac:dyDescent="0.25">
      <c r="A628">
        <v>0.626</v>
      </c>
      <c r="B628">
        <f t="shared" si="19"/>
        <v>7767.0201999999999</v>
      </c>
      <c r="D628">
        <v>0.626</v>
      </c>
      <c r="E628">
        <f t="shared" si="18"/>
        <v>1499034.8986</v>
      </c>
    </row>
    <row r="629" spans="1:5" x14ac:dyDescent="0.25">
      <c r="A629">
        <v>0.627</v>
      </c>
      <c r="B629">
        <f t="shared" si="19"/>
        <v>7764.6279000000004</v>
      </c>
      <c r="D629">
        <v>0.627</v>
      </c>
      <c r="E629">
        <f t="shared" si="18"/>
        <v>1498573.1847000001</v>
      </c>
    </row>
    <row r="630" spans="1:5" x14ac:dyDescent="0.25">
      <c r="A630">
        <v>0.628</v>
      </c>
      <c r="B630">
        <f t="shared" si="19"/>
        <v>7762.2356</v>
      </c>
      <c r="D630">
        <v>0.628</v>
      </c>
      <c r="E630">
        <f t="shared" si="18"/>
        <v>1498111.4708</v>
      </c>
    </row>
    <row r="631" spans="1:5" x14ac:dyDescent="0.25">
      <c r="A631">
        <v>0.629</v>
      </c>
      <c r="B631">
        <f t="shared" si="19"/>
        <v>7759.8433000000005</v>
      </c>
      <c r="D631">
        <v>0.629</v>
      </c>
      <c r="E631">
        <f t="shared" si="18"/>
        <v>1497649.7569000002</v>
      </c>
    </row>
    <row r="632" spans="1:5" x14ac:dyDescent="0.25">
      <c r="A632">
        <v>0.63</v>
      </c>
      <c r="B632">
        <f t="shared" si="19"/>
        <v>7757.451</v>
      </c>
      <c r="D632">
        <v>0.63</v>
      </c>
      <c r="E632">
        <f t="shared" si="18"/>
        <v>1497188.0430000001</v>
      </c>
    </row>
    <row r="633" spans="1:5" x14ac:dyDescent="0.25">
      <c r="A633">
        <v>0.63100000000000001</v>
      </c>
      <c r="B633">
        <f t="shared" si="19"/>
        <v>7755.0587000000005</v>
      </c>
      <c r="D633">
        <v>0.63100000000000001</v>
      </c>
      <c r="E633">
        <f t="shared" si="18"/>
        <v>1496726.3291000002</v>
      </c>
    </row>
    <row r="634" spans="1:5" x14ac:dyDescent="0.25">
      <c r="A634">
        <v>0.63200000000000001</v>
      </c>
      <c r="B634">
        <f t="shared" si="19"/>
        <v>7752.6664000000001</v>
      </c>
      <c r="D634">
        <v>0.63200000000000001</v>
      </c>
      <c r="E634">
        <f t="shared" si="18"/>
        <v>1496264.6152000001</v>
      </c>
    </row>
    <row r="635" spans="1:5" x14ac:dyDescent="0.25">
      <c r="A635">
        <v>0.63300000000000001</v>
      </c>
      <c r="B635">
        <f t="shared" si="19"/>
        <v>7750.2741000000005</v>
      </c>
      <c r="D635">
        <v>0.63300000000000001</v>
      </c>
      <c r="E635">
        <f t="shared" si="18"/>
        <v>1495802.9013</v>
      </c>
    </row>
    <row r="636" spans="1:5" x14ac:dyDescent="0.25">
      <c r="A636">
        <v>0.63400000000000001</v>
      </c>
      <c r="B636">
        <f t="shared" si="19"/>
        <v>7747.8818000000001</v>
      </c>
      <c r="D636">
        <v>0.63400000000000001</v>
      </c>
      <c r="E636">
        <f t="shared" si="18"/>
        <v>1495341.1873999999</v>
      </c>
    </row>
    <row r="637" spans="1:5" x14ac:dyDescent="0.25">
      <c r="A637">
        <v>0.63500000000000001</v>
      </c>
      <c r="B637">
        <f t="shared" si="19"/>
        <v>7745.4894999999997</v>
      </c>
      <c r="D637">
        <v>0.63500000000000001</v>
      </c>
      <c r="E637">
        <f t="shared" si="18"/>
        <v>1494879.4734999998</v>
      </c>
    </row>
    <row r="638" spans="1:5" x14ac:dyDescent="0.25">
      <c r="A638">
        <v>0.63600000000000001</v>
      </c>
      <c r="B638">
        <f t="shared" si="19"/>
        <v>7743.0972000000002</v>
      </c>
      <c r="D638">
        <v>0.63600000000000001</v>
      </c>
      <c r="E638">
        <f t="shared" si="18"/>
        <v>1494417.7596</v>
      </c>
    </row>
    <row r="639" spans="1:5" x14ac:dyDescent="0.25">
      <c r="A639">
        <v>0.63700000000000001</v>
      </c>
      <c r="B639">
        <f t="shared" si="19"/>
        <v>7740.7049000000006</v>
      </c>
      <c r="D639">
        <v>0.63700000000000001</v>
      </c>
      <c r="E639">
        <f t="shared" si="18"/>
        <v>1493956.0457000001</v>
      </c>
    </row>
    <row r="640" spans="1:5" x14ac:dyDescent="0.25">
      <c r="A640">
        <v>0.63800000000000001</v>
      </c>
      <c r="B640">
        <f t="shared" si="19"/>
        <v>7738.3126000000002</v>
      </c>
      <c r="D640">
        <v>0.63800000000000001</v>
      </c>
      <c r="E640">
        <f t="shared" si="18"/>
        <v>1493494.3318</v>
      </c>
    </row>
    <row r="641" spans="1:5" x14ac:dyDescent="0.25">
      <c r="A641">
        <v>0.63900000000000001</v>
      </c>
      <c r="B641">
        <f t="shared" si="19"/>
        <v>7735.9202999999998</v>
      </c>
      <c r="D641">
        <v>0.63900000000000001</v>
      </c>
      <c r="E641">
        <f t="shared" si="18"/>
        <v>1493032.6179</v>
      </c>
    </row>
    <row r="642" spans="1:5" x14ac:dyDescent="0.25">
      <c r="A642">
        <v>0.64</v>
      </c>
      <c r="B642">
        <f t="shared" si="19"/>
        <v>7733.5280000000002</v>
      </c>
      <c r="D642">
        <v>0.64</v>
      </c>
      <c r="E642">
        <f t="shared" ref="E642:E705" si="20">B642*discharged</f>
        <v>1492570.9040000001</v>
      </c>
    </row>
    <row r="643" spans="1:5" x14ac:dyDescent="0.25">
      <c r="A643">
        <v>0.64100000000000001</v>
      </c>
      <c r="B643">
        <f t="shared" ref="B643:B706" si="21">9264.6-A643*2392.3</f>
        <v>7731.1357000000007</v>
      </c>
      <c r="D643">
        <v>0.64100000000000001</v>
      </c>
      <c r="E643">
        <f t="shared" si="20"/>
        <v>1492109.1901000002</v>
      </c>
    </row>
    <row r="644" spans="1:5" x14ac:dyDescent="0.25">
      <c r="A644">
        <v>0.64200000000000002</v>
      </c>
      <c r="B644">
        <f t="shared" si="21"/>
        <v>7728.7434000000003</v>
      </c>
      <c r="D644">
        <v>0.64200000000000002</v>
      </c>
      <c r="E644">
        <f t="shared" si="20"/>
        <v>1491647.4762000002</v>
      </c>
    </row>
    <row r="645" spans="1:5" x14ac:dyDescent="0.25">
      <c r="A645">
        <v>0.64300000000000002</v>
      </c>
      <c r="B645">
        <f t="shared" si="21"/>
        <v>7726.3510999999999</v>
      </c>
      <c r="D645">
        <v>0.64300000000000002</v>
      </c>
      <c r="E645">
        <f t="shared" si="20"/>
        <v>1491185.7623000001</v>
      </c>
    </row>
    <row r="646" spans="1:5" x14ac:dyDescent="0.25">
      <c r="A646">
        <v>0.64400000000000002</v>
      </c>
      <c r="B646">
        <f t="shared" si="21"/>
        <v>7723.9588000000003</v>
      </c>
      <c r="D646">
        <v>0.64400000000000002</v>
      </c>
      <c r="E646">
        <f t="shared" si="20"/>
        <v>1490724.0484</v>
      </c>
    </row>
    <row r="647" spans="1:5" x14ac:dyDescent="0.25">
      <c r="A647">
        <v>0.64500000000000002</v>
      </c>
      <c r="B647">
        <f t="shared" si="21"/>
        <v>7721.5664999999999</v>
      </c>
      <c r="D647">
        <v>0.64500000000000002</v>
      </c>
      <c r="E647">
        <f t="shared" si="20"/>
        <v>1490262.3344999999</v>
      </c>
    </row>
    <row r="648" spans="1:5" x14ac:dyDescent="0.25">
      <c r="A648">
        <v>0.64600000000000002</v>
      </c>
      <c r="B648">
        <f t="shared" si="21"/>
        <v>7719.1742000000004</v>
      </c>
      <c r="D648">
        <v>0.64600000000000002</v>
      </c>
      <c r="E648">
        <f t="shared" si="20"/>
        <v>1489800.6206</v>
      </c>
    </row>
    <row r="649" spans="1:5" x14ac:dyDescent="0.25">
      <c r="A649">
        <v>0.64700000000000002</v>
      </c>
      <c r="B649">
        <f t="shared" si="21"/>
        <v>7716.7819</v>
      </c>
      <c r="D649">
        <v>0.64700000000000002</v>
      </c>
      <c r="E649">
        <f t="shared" si="20"/>
        <v>1489338.9066999999</v>
      </c>
    </row>
    <row r="650" spans="1:5" x14ac:dyDescent="0.25">
      <c r="A650">
        <v>0.64800000000000002</v>
      </c>
      <c r="B650">
        <f t="shared" si="21"/>
        <v>7714.3896000000004</v>
      </c>
      <c r="D650">
        <v>0.64800000000000002</v>
      </c>
      <c r="E650">
        <f t="shared" si="20"/>
        <v>1488877.1928000001</v>
      </c>
    </row>
    <row r="651" spans="1:5" x14ac:dyDescent="0.25">
      <c r="A651">
        <v>0.64900000000000002</v>
      </c>
      <c r="B651">
        <f t="shared" si="21"/>
        <v>7711.9973</v>
      </c>
      <c r="D651">
        <v>0.64900000000000002</v>
      </c>
      <c r="E651">
        <f t="shared" si="20"/>
        <v>1488415.4789</v>
      </c>
    </row>
    <row r="652" spans="1:5" x14ac:dyDescent="0.25">
      <c r="A652">
        <v>0.65</v>
      </c>
      <c r="B652">
        <f t="shared" si="21"/>
        <v>7709.6050000000005</v>
      </c>
      <c r="D652">
        <v>0.65</v>
      </c>
      <c r="E652">
        <f t="shared" si="20"/>
        <v>1487953.7650000001</v>
      </c>
    </row>
    <row r="653" spans="1:5" x14ac:dyDescent="0.25">
      <c r="A653">
        <v>0.65100000000000002</v>
      </c>
      <c r="B653">
        <f t="shared" si="21"/>
        <v>7707.2127</v>
      </c>
      <c r="D653">
        <v>0.65100000000000002</v>
      </c>
      <c r="E653">
        <f t="shared" si="20"/>
        <v>1487492.0511</v>
      </c>
    </row>
    <row r="654" spans="1:5" x14ac:dyDescent="0.25">
      <c r="A654">
        <v>0.65200000000000002</v>
      </c>
      <c r="B654">
        <f t="shared" si="21"/>
        <v>7704.8204000000005</v>
      </c>
      <c r="D654">
        <v>0.65200000000000002</v>
      </c>
      <c r="E654">
        <f t="shared" si="20"/>
        <v>1487030.3372000002</v>
      </c>
    </row>
    <row r="655" spans="1:5" x14ac:dyDescent="0.25">
      <c r="A655">
        <v>0.65300000000000002</v>
      </c>
      <c r="B655">
        <f t="shared" si="21"/>
        <v>7702.4281000000001</v>
      </c>
      <c r="D655">
        <v>0.65300000000000002</v>
      </c>
      <c r="E655">
        <f t="shared" si="20"/>
        <v>1486568.6233000001</v>
      </c>
    </row>
    <row r="656" spans="1:5" x14ac:dyDescent="0.25">
      <c r="A656">
        <v>0.65400000000000003</v>
      </c>
      <c r="B656">
        <f t="shared" si="21"/>
        <v>7700.0357999999997</v>
      </c>
      <c r="D656">
        <v>0.65400000000000003</v>
      </c>
      <c r="E656">
        <f t="shared" si="20"/>
        <v>1486106.9094</v>
      </c>
    </row>
    <row r="657" spans="1:5" x14ac:dyDescent="0.25">
      <c r="A657">
        <v>0.65500000000000003</v>
      </c>
      <c r="B657">
        <f t="shared" si="21"/>
        <v>7697.6435000000001</v>
      </c>
      <c r="D657">
        <v>0.65500000000000003</v>
      </c>
      <c r="E657">
        <f t="shared" si="20"/>
        <v>1485645.1954999999</v>
      </c>
    </row>
    <row r="658" spans="1:5" x14ac:dyDescent="0.25">
      <c r="A658">
        <v>0.65600000000000003</v>
      </c>
      <c r="B658">
        <f t="shared" si="21"/>
        <v>7695.2512000000006</v>
      </c>
      <c r="D658">
        <v>0.65600000000000003</v>
      </c>
      <c r="E658">
        <f t="shared" si="20"/>
        <v>1485183.4816000001</v>
      </c>
    </row>
    <row r="659" spans="1:5" x14ac:dyDescent="0.25">
      <c r="A659">
        <v>0.65700000000000003</v>
      </c>
      <c r="B659">
        <f t="shared" si="21"/>
        <v>7692.8589000000002</v>
      </c>
      <c r="D659">
        <v>0.65700000000000003</v>
      </c>
      <c r="E659">
        <f t="shared" si="20"/>
        <v>1484721.7677</v>
      </c>
    </row>
    <row r="660" spans="1:5" x14ac:dyDescent="0.25">
      <c r="A660">
        <v>0.65800000000000003</v>
      </c>
      <c r="B660">
        <f t="shared" si="21"/>
        <v>7690.4665999999997</v>
      </c>
      <c r="D660">
        <v>0.65800000000000003</v>
      </c>
      <c r="E660">
        <f t="shared" si="20"/>
        <v>1484260.0537999999</v>
      </c>
    </row>
    <row r="661" spans="1:5" x14ac:dyDescent="0.25">
      <c r="A661">
        <v>0.65900000000000003</v>
      </c>
      <c r="B661">
        <f t="shared" si="21"/>
        <v>7688.0743000000002</v>
      </c>
      <c r="D661">
        <v>0.65900000000000003</v>
      </c>
      <c r="E661">
        <f t="shared" si="20"/>
        <v>1483798.3399</v>
      </c>
    </row>
    <row r="662" spans="1:5" x14ac:dyDescent="0.25">
      <c r="A662">
        <v>0.66</v>
      </c>
      <c r="B662">
        <f t="shared" si="21"/>
        <v>7685.6820000000007</v>
      </c>
      <c r="D662">
        <v>0.66</v>
      </c>
      <c r="E662">
        <f t="shared" si="20"/>
        <v>1483336.6260000002</v>
      </c>
    </row>
    <row r="663" spans="1:5" x14ac:dyDescent="0.25">
      <c r="A663">
        <v>0.66100000000000003</v>
      </c>
      <c r="B663">
        <f t="shared" si="21"/>
        <v>7683.2897000000003</v>
      </c>
      <c r="D663">
        <v>0.66100000000000003</v>
      </c>
      <c r="E663">
        <f t="shared" si="20"/>
        <v>1482874.9121000001</v>
      </c>
    </row>
    <row r="664" spans="1:5" x14ac:dyDescent="0.25">
      <c r="A664">
        <v>0.66200000000000003</v>
      </c>
      <c r="B664">
        <f t="shared" si="21"/>
        <v>7680.8973999999998</v>
      </c>
      <c r="D664">
        <v>0.66200000000000003</v>
      </c>
      <c r="E664">
        <f t="shared" si="20"/>
        <v>1482413.1982</v>
      </c>
    </row>
    <row r="665" spans="1:5" x14ac:dyDescent="0.25">
      <c r="A665">
        <v>0.66300000000000003</v>
      </c>
      <c r="B665">
        <f t="shared" si="21"/>
        <v>7678.5051000000003</v>
      </c>
      <c r="D665">
        <v>0.66300000000000003</v>
      </c>
      <c r="E665">
        <f t="shared" si="20"/>
        <v>1481951.4843000001</v>
      </c>
    </row>
    <row r="666" spans="1:5" x14ac:dyDescent="0.25">
      <c r="A666">
        <v>0.66400000000000003</v>
      </c>
      <c r="B666">
        <f t="shared" si="21"/>
        <v>7676.1127999999999</v>
      </c>
      <c r="D666">
        <v>0.66400000000000003</v>
      </c>
      <c r="E666">
        <f t="shared" si="20"/>
        <v>1481489.7704</v>
      </c>
    </row>
    <row r="667" spans="1:5" x14ac:dyDescent="0.25">
      <c r="A667">
        <v>0.66500000000000004</v>
      </c>
      <c r="B667">
        <f t="shared" si="21"/>
        <v>7673.7205000000004</v>
      </c>
      <c r="D667">
        <v>0.66500000000000004</v>
      </c>
      <c r="E667">
        <f t="shared" si="20"/>
        <v>1481028.0565000002</v>
      </c>
    </row>
    <row r="668" spans="1:5" x14ac:dyDescent="0.25">
      <c r="A668">
        <v>0.66600000000000004</v>
      </c>
      <c r="B668">
        <f t="shared" si="21"/>
        <v>7671.3281999999999</v>
      </c>
      <c r="D668">
        <v>0.66600000000000004</v>
      </c>
      <c r="E668">
        <f t="shared" si="20"/>
        <v>1480566.3426000001</v>
      </c>
    </row>
    <row r="669" spans="1:5" x14ac:dyDescent="0.25">
      <c r="A669">
        <v>0.66700000000000004</v>
      </c>
      <c r="B669">
        <f t="shared" si="21"/>
        <v>7668.9359000000004</v>
      </c>
      <c r="D669">
        <v>0.66700000000000004</v>
      </c>
      <c r="E669">
        <f t="shared" si="20"/>
        <v>1480104.6287</v>
      </c>
    </row>
    <row r="670" spans="1:5" x14ac:dyDescent="0.25">
      <c r="A670">
        <v>0.66800000000000004</v>
      </c>
      <c r="B670">
        <f t="shared" si="21"/>
        <v>7666.5436</v>
      </c>
      <c r="D670">
        <v>0.66800000000000004</v>
      </c>
      <c r="E670">
        <f t="shared" si="20"/>
        <v>1479642.9147999999</v>
      </c>
    </row>
    <row r="671" spans="1:5" x14ac:dyDescent="0.25">
      <c r="A671">
        <v>0.66900000000000004</v>
      </c>
      <c r="B671">
        <f t="shared" si="21"/>
        <v>7664.1513000000004</v>
      </c>
      <c r="D671">
        <v>0.66900000000000004</v>
      </c>
      <c r="E671">
        <f t="shared" si="20"/>
        <v>1479181.2009000001</v>
      </c>
    </row>
    <row r="672" spans="1:5" x14ac:dyDescent="0.25">
      <c r="A672">
        <v>0.67</v>
      </c>
      <c r="B672">
        <f t="shared" si="21"/>
        <v>7661.759</v>
      </c>
      <c r="D672">
        <v>0.67</v>
      </c>
      <c r="E672">
        <f t="shared" si="20"/>
        <v>1478719.487</v>
      </c>
    </row>
    <row r="673" spans="1:5" x14ac:dyDescent="0.25">
      <c r="A673">
        <v>0.67100000000000004</v>
      </c>
      <c r="B673">
        <f t="shared" si="21"/>
        <v>7659.3667000000005</v>
      </c>
      <c r="D673">
        <v>0.67100000000000004</v>
      </c>
      <c r="E673">
        <f t="shared" si="20"/>
        <v>1478257.7731000001</v>
      </c>
    </row>
    <row r="674" spans="1:5" x14ac:dyDescent="0.25">
      <c r="A674">
        <v>0.67200000000000004</v>
      </c>
      <c r="B674">
        <f t="shared" si="21"/>
        <v>7656.9744000000001</v>
      </c>
      <c r="D674">
        <v>0.67200000000000004</v>
      </c>
      <c r="E674">
        <f t="shared" si="20"/>
        <v>1477796.0592</v>
      </c>
    </row>
    <row r="675" spans="1:5" x14ac:dyDescent="0.25">
      <c r="A675">
        <v>0.67300000000000004</v>
      </c>
      <c r="B675">
        <f t="shared" si="21"/>
        <v>7654.5820999999996</v>
      </c>
      <c r="D675">
        <v>0.67300000000000004</v>
      </c>
      <c r="E675">
        <f t="shared" si="20"/>
        <v>1477334.3452999999</v>
      </c>
    </row>
    <row r="676" spans="1:5" x14ac:dyDescent="0.25">
      <c r="A676">
        <v>0.67400000000000004</v>
      </c>
      <c r="B676">
        <f t="shared" si="21"/>
        <v>7652.1898000000001</v>
      </c>
      <c r="D676">
        <v>0.67400000000000004</v>
      </c>
      <c r="E676">
        <f t="shared" si="20"/>
        <v>1476872.6314000001</v>
      </c>
    </row>
    <row r="677" spans="1:5" x14ac:dyDescent="0.25">
      <c r="A677">
        <v>0.67500000000000004</v>
      </c>
      <c r="B677">
        <f t="shared" si="21"/>
        <v>7649.7975000000006</v>
      </c>
      <c r="D677">
        <v>0.67500000000000004</v>
      </c>
      <c r="E677">
        <f t="shared" si="20"/>
        <v>1476410.9175000002</v>
      </c>
    </row>
    <row r="678" spans="1:5" x14ac:dyDescent="0.25">
      <c r="A678">
        <v>0.67600000000000005</v>
      </c>
      <c r="B678">
        <f t="shared" si="21"/>
        <v>7647.4052000000001</v>
      </c>
      <c r="D678">
        <v>0.67600000000000005</v>
      </c>
      <c r="E678">
        <f t="shared" si="20"/>
        <v>1475949.2036000001</v>
      </c>
    </row>
    <row r="679" spans="1:5" x14ac:dyDescent="0.25">
      <c r="A679">
        <v>0.67700000000000005</v>
      </c>
      <c r="B679">
        <f t="shared" si="21"/>
        <v>7645.0128999999997</v>
      </c>
      <c r="D679">
        <v>0.67700000000000005</v>
      </c>
      <c r="E679">
        <f t="shared" si="20"/>
        <v>1475487.4897</v>
      </c>
    </row>
    <row r="680" spans="1:5" x14ac:dyDescent="0.25">
      <c r="A680">
        <v>0.67800000000000005</v>
      </c>
      <c r="B680">
        <f t="shared" si="21"/>
        <v>7642.6206000000002</v>
      </c>
      <c r="D680">
        <v>0.67800000000000005</v>
      </c>
      <c r="E680">
        <f t="shared" si="20"/>
        <v>1475025.7757999999</v>
      </c>
    </row>
    <row r="681" spans="1:5" x14ac:dyDescent="0.25">
      <c r="A681">
        <v>0.67900000000000005</v>
      </c>
      <c r="B681">
        <f t="shared" si="21"/>
        <v>7640.2283000000007</v>
      </c>
      <c r="D681">
        <v>0.67900000000000005</v>
      </c>
      <c r="E681">
        <f t="shared" si="20"/>
        <v>1474564.0619000001</v>
      </c>
    </row>
    <row r="682" spans="1:5" x14ac:dyDescent="0.25">
      <c r="A682">
        <v>0.68</v>
      </c>
      <c r="B682">
        <f t="shared" si="21"/>
        <v>7637.8360000000002</v>
      </c>
      <c r="D682">
        <v>0.68</v>
      </c>
      <c r="E682">
        <f t="shared" si="20"/>
        <v>1474102.348</v>
      </c>
    </row>
    <row r="683" spans="1:5" x14ac:dyDescent="0.25">
      <c r="A683">
        <v>0.68100000000000005</v>
      </c>
      <c r="B683">
        <f t="shared" si="21"/>
        <v>7635.4436999999998</v>
      </c>
      <c r="D683">
        <v>0.68100000000000005</v>
      </c>
      <c r="E683">
        <f t="shared" si="20"/>
        <v>1473640.6340999999</v>
      </c>
    </row>
    <row r="684" spans="1:5" x14ac:dyDescent="0.25">
      <c r="A684">
        <v>0.68200000000000005</v>
      </c>
      <c r="B684">
        <f t="shared" si="21"/>
        <v>7633.0514000000003</v>
      </c>
      <c r="D684">
        <v>0.68200000000000005</v>
      </c>
      <c r="E684">
        <f t="shared" si="20"/>
        <v>1473178.9202000001</v>
      </c>
    </row>
    <row r="685" spans="1:5" x14ac:dyDescent="0.25">
      <c r="A685">
        <v>0.68300000000000005</v>
      </c>
      <c r="B685">
        <f t="shared" si="21"/>
        <v>7630.6590999999999</v>
      </c>
      <c r="D685">
        <v>0.68300000000000005</v>
      </c>
      <c r="E685">
        <f t="shared" si="20"/>
        <v>1472717.2063</v>
      </c>
    </row>
    <row r="686" spans="1:5" x14ac:dyDescent="0.25">
      <c r="A686">
        <v>0.68400000000000005</v>
      </c>
      <c r="B686">
        <f t="shared" si="21"/>
        <v>7628.2668000000003</v>
      </c>
      <c r="D686">
        <v>0.68400000000000005</v>
      </c>
      <c r="E686">
        <f t="shared" si="20"/>
        <v>1472255.4924000001</v>
      </c>
    </row>
    <row r="687" spans="1:5" x14ac:dyDescent="0.25">
      <c r="A687">
        <v>0.68500000000000005</v>
      </c>
      <c r="B687">
        <f t="shared" si="21"/>
        <v>7625.8744999999999</v>
      </c>
      <c r="D687">
        <v>0.68500000000000005</v>
      </c>
      <c r="E687">
        <f t="shared" si="20"/>
        <v>1471793.7785</v>
      </c>
    </row>
    <row r="688" spans="1:5" x14ac:dyDescent="0.25">
      <c r="A688">
        <v>0.68600000000000005</v>
      </c>
      <c r="B688">
        <f t="shared" si="21"/>
        <v>7623.4822000000004</v>
      </c>
      <c r="D688">
        <v>0.68600000000000005</v>
      </c>
      <c r="E688">
        <f t="shared" si="20"/>
        <v>1471332.0646000002</v>
      </c>
    </row>
    <row r="689" spans="1:5" x14ac:dyDescent="0.25">
      <c r="A689">
        <v>0.68700000000000006</v>
      </c>
      <c r="B689">
        <f t="shared" si="21"/>
        <v>7621.0898999999999</v>
      </c>
      <c r="D689">
        <v>0.68700000000000006</v>
      </c>
      <c r="E689">
        <f t="shared" si="20"/>
        <v>1470870.3507000001</v>
      </c>
    </row>
    <row r="690" spans="1:5" x14ac:dyDescent="0.25">
      <c r="A690">
        <v>0.68799999999999994</v>
      </c>
      <c r="B690">
        <f t="shared" si="21"/>
        <v>7618.6976000000004</v>
      </c>
      <c r="D690">
        <v>0.68799999999999994</v>
      </c>
      <c r="E690">
        <f t="shared" si="20"/>
        <v>1470408.6368</v>
      </c>
    </row>
    <row r="691" spans="1:5" x14ac:dyDescent="0.25">
      <c r="A691">
        <v>0.68899999999999995</v>
      </c>
      <c r="B691">
        <f t="shared" si="21"/>
        <v>7616.3053</v>
      </c>
      <c r="D691">
        <v>0.68899999999999995</v>
      </c>
      <c r="E691">
        <f t="shared" si="20"/>
        <v>1469946.9228999999</v>
      </c>
    </row>
    <row r="692" spans="1:5" x14ac:dyDescent="0.25">
      <c r="A692">
        <v>0.69</v>
      </c>
      <c r="B692">
        <f t="shared" si="21"/>
        <v>7613.9130000000005</v>
      </c>
      <c r="D692">
        <v>0.69</v>
      </c>
      <c r="E692">
        <f t="shared" si="20"/>
        <v>1469485.209</v>
      </c>
    </row>
    <row r="693" spans="1:5" x14ac:dyDescent="0.25">
      <c r="A693">
        <v>0.69099999999999995</v>
      </c>
      <c r="B693">
        <f t="shared" si="21"/>
        <v>7611.5207</v>
      </c>
      <c r="D693">
        <v>0.69099999999999995</v>
      </c>
      <c r="E693">
        <f t="shared" si="20"/>
        <v>1469023.4950999999</v>
      </c>
    </row>
    <row r="694" spans="1:5" x14ac:dyDescent="0.25">
      <c r="A694">
        <v>0.69199999999999995</v>
      </c>
      <c r="B694">
        <f t="shared" si="21"/>
        <v>7609.1284000000005</v>
      </c>
      <c r="D694">
        <v>0.69199999999999995</v>
      </c>
      <c r="E694">
        <f t="shared" si="20"/>
        <v>1468561.7812000001</v>
      </c>
    </row>
    <row r="695" spans="1:5" x14ac:dyDescent="0.25">
      <c r="A695">
        <v>0.69299999999999995</v>
      </c>
      <c r="B695">
        <f t="shared" si="21"/>
        <v>7606.7361000000001</v>
      </c>
      <c r="D695">
        <v>0.69299999999999995</v>
      </c>
      <c r="E695">
        <f t="shared" si="20"/>
        <v>1468100.0673</v>
      </c>
    </row>
    <row r="696" spans="1:5" x14ac:dyDescent="0.25">
      <c r="A696">
        <v>0.69399999999999995</v>
      </c>
      <c r="B696">
        <f t="shared" si="21"/>
        <v>7604.3438000000006</v>
      </c>
      <c r="D696">
        <v>0.69399999999999995</v>
      </c>
      <c r="E696">
        <f t="shared" si="20"/>
        <v>1467638.3534000001</v>
      </c>
    </row>
    <row r="697" spans="1:5" x14ac:dyDescent="0.25">
      <c r="A697">
        <v>0.69499999999999995</v>
      </c>
      <c r="B697">
        <f t="shared" si="21"/>
        <v>7601.9515000000001</v>
      </c>
      <c r="D697">
        <v>0.69499999999999995</v>
      </c>
      <c r="E697">
        <f t="shared" si="20"/>
        <v>1467176.6395</v>
      </c>
    </row>
    <row r="698" spans="1:5" x14ac:dyDescent="0.25">
      <c r="A698">
        <v>0.69599999999999995</v>
      </c>
      <c r="B698">
        <f t="shared" si="21"/>
        <v>7599.5592000000006</v>
      </c>
      <c r="D698">
        <v>0.69599999999999995</v>
      </c>
      <c r="E698">
        <f t="shared" si="20"/>
        <v>1466714.9256000002</v>
      </c>
    </row>
    <row r="699" spans="1:5" x14ac:dyDescent="0.25">
      <c r="A699">
        <v>0.69699999999999995</v>
      </c>
      <c r="B699">
        <f t="shared" si="21"/>
        <v>7597.1669000000002</v>
      </c>
      <c r="D699">
        <v>0.69699999999999995</v>
      </c>
      <c r="E699">
        <f t="shared" si="20"/>
        <v>1466253.2117000001</v>
      </c>
    </row>
    <row r="700" spans="1:5" x14ac:dyDescent="0.25">
      <c r="A700">
        <v>0.69799999999999995</v>
      </c>
      <c r="B700">
        <f t="shared" si="21"/>
        <v>7594.7746000000006</v>
      </c>
      <c r="D700">
        <v>0.69799999999999995</v>
      </c>
      <c r="E700">
        <f t="shared" si="20"/>
        <v>1465791.4978</v>
      </c>
    </row>
    <row r="701" spans="1:5" x14ac:dyDescent="0.25">
      <c r="A701">
        <v>0.69899999999999995</v>
      </c>
      <c r="B701">
        <f t="shared" si="21"/>
        <v>7592.3823000000002</v>
      </c>
      <c r="D701">
        <v>0.69899999999999995</v>
      </c>
      <c r="E701">
        <f t="shared" si="20"/>
        <v>1465329.7839000002</v>
      </c>
    </row>
    <row r="702" spans="1:5" x14ac:dyDescent="0.25">
      <c r="A702">
        <v>0.7</v>
      </c>
      <c r="B702">
        <f t="shared" si="21"/>
        <v>7589.99</v>
      </c>
      <c r="D702">
        <v>0.7</v>
      </c>
      <c r="E702">
        <f t="shared" si="20"/>
        <v>1464868.07</v>
      </c>
    </row>
    <row r="703" spans="1:5" x14ac:dyDescent="0.25">
      <c r="A703">
        <v>0.70099999999999996</v>
      </c>
      <c r="B703">
        <f t="shared" si="21"/>
        <v>7587.5977000000003</v>
      </c>
      <c r="D703">
        <v>0.70099999999999996</v>
      </c>
      <c r="E703">
        <f t="shared" si="20"/>
        <v>1464406.3561</v>
      </c>
    </row>
    <row r="704" spans="1:5" x14ac:dyDescent="0.25">
      <c r="A704">
        <v>0.70199999999999996</v>
      </c>
      <c r="B704">
        <f t="shared" si="21"/>
        <v>7585.2054000000007</v>
      </c>
      <c r="D704">
        <v>0.70199999999999996</v>
      </c>
      <c r="E704">
        <f t="shared" si="20"/>
        <v>1463944.6422000001</v>
      </c>
    </row>
    <row r="705" spans="1:5" x14ac:dyDescent="0.25">
      <c r="A705">
        <v>0.70299999999999996</v>
      </c>
      <c r="B705">
        <f t="shared" si="21"/>
        <v>7582.8131000000003</v>
      </c>
      <c r="D705">
        <v>0.70299999999999996</v>
      </c>
      <c r="E705">
        <f t="shared" si="20"/>
        <v>1463482.9283</v>
      </c>
    </row>
    <row r="706" spans="1:5" x14ac:dyDescent="0.25">
      <c r="A706">
        <v>0.70399999999999996</v>
      </c>
      <c r="B706">
        <f t="shared" si="21"/>
        <v>7580.4207999999999</v>
      </c>
      <c r="D706">
        <v>0.70399999999999996</v>
      </c>
      <c r="E706">
        <f t="shared" ref="E706:E769" si="22">B706*discharged</f>
        <v>1463021.2143999999</v>
      </c>
    </row>
    <row r="707" spans="1:5" x14ac:dyDescent="0.25">
      <c r="A707">
        <v>0.70499999999999996</v>
      </c>
      <c r="B707">
        <f t="shared" ref="B707:B770" si="23">9264.6-A707*2392.3</f>
        <v>7578.0285000000003</v>
      </c>
      <c r="D707">
        <v>0.70499999999999996</v>
      </c>
      <c r="E707">
        <f t="shared" si="22"/>
        <v>1462559.5005000001</v>
      </c>
    </row>
    <row r="708" spans="1:5" x14ac:dyDescent="0.25">
      <c r="A708">
        <v>0.70599999999999996</v>
      </c>
      <c r="B708">
        <f t="shared" si="23"/>
        <v>7575.6362000000008</v>
      </c>
      <c r="D708">
        <v>0.70599999999999996</v>
      </c>
      <c r="E708">
        <f t="shared" si="22"/>
        <v>1462097.7866000002</v>
      </c>
    </row>
    <row r="709" spans="1:5" x14ac:dyDescent="0.25">
      <c r="A709">
        <v>0.70699999999999996</v>
      </c>
      <c r="B709">
        <f t="shared" si="23"/>
        <v>7573.2439000000004</v>
      </c>
      <c r="D709">
        <v>0.70699999999999996</v>
      </c>
      <c r="E709">
        <f t="shared" si="22"/>
        <v>1461636.0727000001</v>
      </c>
    </row>
    <row r="710" spans="1:5" x14ac:dyDescent="0.25">
      <c r="A710">
        <v>0.70799999999999996</v>
      </c>
      <c r="B710">
        <f t="shared" si="23"/>
        <v>7570.8516</v>
      </c>
      <c r="D710">
        <v>0.70799999999999996</v>
      </c>
      <c r="E710">
        <f t="shared" si="22"/>
        <v>1461174.3588</v>
      </c>
    </row>
    <row r="711" spans="1:5" x14ac:dyDescent="0.25">
      <c r="A711">
        <v>0.70899999999999996</v>
      </c>
      <c r="B711">
        <f t="shared" si="23"/>
        <v>7568.4593000000004</v>
      </c>
      <c r="D711">
        <v>0.70899999999999996</v>
      </c>
      <c r="E711">
        <f t="shared" si="22"/>
        <v>1460712.6449000002</v>
      </c>
    </row>
    <row r="712" spans="1:5" x14ac:dyDescent="0.25">
      <c r="A712">
        <v>0.71</v>
      </c>
      <c r="B712">
        <f t="shared" si="23"/>
        <v>7566.067</v>
      </c>
      <c r="D712">
        <v>0.71</v>
      </c>
      <c r="E712">
        <f t="shared" si="22"/>
        <v>1460250.9310000001</v>
      </c>
    </row>
    <row r="713" spans="1:5" x14ac:dyDescent="0.25">
      <c r="A713">
        <v>0.71099999999999997</v>
      </c>
      <c r="B713">
        <f t="shared" si="23"/>
        <v>7563.6747000000005</v>
      </c>
      <c r="D713">
        <v>0.71099999999999997</v>
      </c>
      <c r="E713">
        <f t="shared" si="22"/>
        <v>1459789.2171</v>
      </c>
    </row>
    <row r="714" spans="1:5" x14ac:dyDescent="0.25">
      <c r="A714">
        <v>0.71199999999999997</v>
      </c>
      <c r="B714">
        <f t="shared" si="23"/>
        <v>7561.2824000000001</v>
      </c>
      <c r="D714">
        <v>0.71199999999999997</v>
      </c>
      <c r="E714">
        <f t="shared" si="22"/>
        <v>1459327.5031999999</v>
      </c>
    </row>
    <row r="715" spans="1:5" x14ac:dyDescent="0.25">
      <c r="A715">
        <v>0.71299999999999997</v>
      </c>
      <c r="B715">
        <f t="shared" si="23"/>
        <v>7558.8901000000005</v>
      </c>
      <c r="D715">
        <v>0.71299999999999997</v>
      </c>
      <c r="E715">
        <f t="shared" si="22"/>
        <v>1458865.7893000001</v>
      </c>
    </row>
    <row r="716" spans="1:5" x14ac:dyDescent="0.25">
      <c r="A716">
        <v>0.71399999999999997</v>
      </c>
      <c r="B716">
        <f t="shared" si="23"/>
        <v>7556.4978000000001</v>
      </c>
      <c r="D716">
        <v>0.71399999999999997</v>
      </c>
      <c r="E716">
        <f t="shared" si="22"/>
        <v>1458404.0754</v>
      </c>
    </row>
    <row r="717" spans="1:5" x14ac:dyDescent="0.25">
      <c r="A717">
        <v>0.71499999999999997</v>
      </c>
      <c r="B717">
        <f t="shared" si="23"/>
        <v>7554.1055000000006</v>
      </c>
      <c r="D717">
        <v>0.71499999999999997</v>
      </c>
      <c r="E717">
        <f t="shared" si="22"/>
        <v>1457942.3615000001</v>
      </c>
    </row>
    <row r="718" spans="1:5" x14ac:dyDescent="0.25">
      <c r="A718">
        <v>0.71599999999999997</v>
      </c>
      <c r="B718">
        <f t="shared" si="23"/>
        <v>7551.7132000000001</v>
      </c>
      <c r="D718">
        <v>0.71599999999999997</v>
      </c>
      <c r="E718">
        <f t="shared" si="22"/>
        <v>1457480.6476</v>
      </c>
    </row>
    <row r="719" spans="1:5" x14ac:dyDescent="0.25">
      <c r="A719">
        <v>0.71699999999999997</v>
      </c>
      <c r="B719">
        <f t="shared" si="23"/>
        <v>7549.3209000000006</v>
      </c>
      <c r="D719">
        <v>0.71699999999999997</v>
      </c>
      <c r="E719">
        <f t="shared" si="22"/>
        <v>1457018.9337000002</v>
      </c>
    </row>
    <row r="720" spans="1:5" x14ac:dyDescent="0.25">
      <c r="A720">
        <v>0.71799999999999997</v>
      </c>
      <c r="B720">
        <f t="shared" si="23"/>
        <v>7546.9286000000002</v>
      </c>
      <c r="D720">
        <v>0.71799999999999997</v>
      </c>
      <c r="E720">
        <f t="shared" si="22"/>
        <v>1456557.2198000001</v>
      </c>
    </row>
    <row r="721" spans="1:5" x14ac:dyDescent="0.25">
      <c r="A721">
        <v>0.71899999999999997</v>
      </c>
      <c r="B721">
        <f t="shared" si="23"/>
        <v>7544.5362999999998</v>
      </c>
      <c r="D721">
        <v>0.71899999999999997</v>
      </c>
      <c r="E721">
        <f t="shared" si="22"/>
        <v>1456095.5059</v>
      </c>
    </row>
    <row r="722" spans="1:5" x14ac:dyDescent="0.25">
      <c r="A722">
        <v>0.72</v>
      </c>
      <c r="B722">
        <f t="shared" si="23"/>
        <v>7542.1440000000002</v>
      </c>
      <c r="D722">
        <v>0.72</v>
      </c>
      <c r="E722">
        <f t="shared" si="22"/>
        <v>1455633.7920000001</v>
      </c>
    </row>
    <row r="723" spans="1:5" x14ac:dyDescent="0.25">
      <c r="A723">
        <v>0.72099999999999997</v>
      </c>
      <c r="B723">
        <f t="shared" si="23"/>
        <v>7539.7517000000007</v>
      </c>
      <c r="D723">
        <v>0.72099999999999997</v>
      </c>
      <c r="E723">
        <f t="shared" si="22"/>
        <v>1455172.0781</v>
      </c>
    </row>
    <row r="724" spans="1:5" x14ac:dyDescent="0.25">
      <c r="A724">
        <v>0.72199999999999998</v>
      </c>
      <c r="B724">
        <f t="shared" si="23"/>
        <v>7537.3594000000003</v>
      </c>
      <c r="D724">
        <v>0.72199999999999998</v>
      </c>
      <c r="E724">
        <f t="shared" si="22"/>
        <v>1454710.3642</v>
      </c>
    </row>
    <row r="725" spans="1:5" x14ac:dyDescent="0.25">
      <c r="A725">
        <v>0.72299999999999998</v>
      </c>
      <c r="B725">
        <f t="shared" si="23"/>
        <v>7534.9670999999998</v>
      </c>
      <c r="D725">
        <v>0.72299999999999998</v>
      </c>
      <c r="E725">
        <f t="shared" si="22"/>
        <v>1454248.6502999999</v>
      </c>
    </row>
    <row r="726" spans="1:5" x14ac:dyDescent="0.25">
      <c r="A726">
        <v>0.72399999999999998</v>
      </c>
      <c r="B726">
        <f t="shared" si="23"/>
        <v>7532.5748000000003</v>
      </c>
      <c r="D726">
        <v>0.72399999999999998</v>
      </c>
      <c r="E726">
        <f t="shared" si="22"/>
        <v>1453786.9364</v>
      </c>
    </row>
    <row r="727" spans="1:5" x14ac:dyDescent="0.25">
      <c r="A727">
        <v>0.72499999999999998</v>
      </c>
      <c r="B727">
        <f t="shared" si="23"/>
        <v>7530.1825000000008</v>
      </c>
      <c r="D727">
        <v>0.72499999999999998</v>
      </c>
      <c r="E727">
        <f t="shared" si="22"/>
        <v>1453325.2225000001</v>
      </c>
    </row>
    <row r="728" spans="1:5" x14ac:dyDescent="0.25">
      <c r="A728">
        <v>0.72599999999999998</v>
      </c>
      <c r="B728">
        <f t="shared" si="23"/>
        <v>7527.7902000000004</v>
      </c>
      <c r="D728">
        <v>0.72599999999999998</v>
      </c>
      <c r="E728">
        <f t="shared" si="22"/>
        <v>1452863.5086000001</v>
      </c>
    </row>
    <row r="729" spans="1:5" x14ac:dyDescent="0.25">
      <c r="A729">
        <v>0.72699999999999998</v>
      </c>
      <c r="B729">
        <f t="shared" si="23"/>
        <v>7525.3978999999999</v>
      </c>
      <c r="D729">
        <v>0.72699999999999998</v>
      </c>
      <c r="E729">
        <f t="shared" si="22"/>
        <v>1452401.7947</v>
      </c>
    </row>
    <row r="730" spans="1:5" x14ac:dyDescent="0.25">
      <c r="A730">
        <v>0.72799999999999998</v>
      </c>
      <c r="B730">
        <f t="shared" si="23"/>
        <v>7523.0056000000004</v>
      </c>
      <c r="D730">
        <v>0.72799999999999998</v>
      </c>
      <c r="E730">
        <f t="shared" si="22"/>
        <v>1451940.0808000001</v>
      </c>
    </row>
    <row r="731" spans="1:5" x14ac:dyDescent="0.25">
      <c r="A731">
        <v>0.72899999999999998</v>
      </c>
      <c r="B731">
        <f t="shared" si="23"/>
        <v>7520.6133</v>
      </c>
      <c r="D731">
        <v>0.72899999999999998</v>
      </c>
      <c r="E731">
        <f t="shared" si="22"/>
        <v>1451478.3669</v>
      </c>
    </row>
    <row r="732" spans="1:5" x14ac:dyDescent="0.25">
      <c r="A732">
        <v>0.73</v>
      </c>
      <c r="B732">
        <f t="shared" si="23"/>
        <v>7518.2210000000005</v>
      </c>
      <c r="D732">
        <v>0.73</v>
      </c>
      <c r="E732">
        <f t="shared" si="22"/>
        <v>1451016.6530000002</v>
      </c>
    </row>
    <row r="733" spans="1:5" x14ac:dyDescent="0.25">
      <c r="A733">
        <v>0.73099999999999998</v>
      </c>
      <c r="B733">
        <f t="shared" si="23"/>
        <v>7515.8287</v>
      </c>
      <c r="D733">
        <v>0.73099999999999998</v>
      </c>
      <c r="E733">
        <f t="shared" si="22"/>
        <v>1450554.9391000001</v>
      </c>
    </row>
    <row r="734" spans="1:5" x14ac:dyDescent="0.25">
      <c r="A734">
        <v>0.73199999999999998</v>
      </c>
      <c r="B734">
        <f t="shared" si="23"/>
        <v>7513.4364000000005</v>
      </c>
      <c r="D734">
        <v>0.73199999999999998</v>
      </c>
      <c r="E734">
        <f t="shared" si="22"/>
        <v>1450093.2252</v>
      </c>
    </row>
    <row r="735" spans="1:5" x14ac:dyDescent="0.25">
      <c r="A735">
        <v>0.73299999999999998</v>
      </c>
      <c r="B735">
        <f t="shared" si="23"/>
        <v>7511.0441000000001</v>
      </c>
      <c r="D735">
        <v>0.73299999999999998</v>
      </c>
      <c r="E735">
        <f t="shared" si="22"/>
        <v>1449631.5113000001</v>
      </c>
    </row>
    <row r="736" spans="1:5" x14ac:dyDescent="0.25">
      <c r="A736">
        <v>0.73399999999999999</v>
      </c>
      <c r="B736">
        <f t="shared" si="23"/>
        <v>7508.6518000000005</v>
      </c>
      <c r="D736">
        <v>0.73399999999999999</v>
      </c>
      <c r="E736">
        <f t="shared" si="22"/>
        <v>1449169.7974</v>
      </c>
    </row>
    <row r="737" spans="1:5" x14ac:dyDescent="0.25">
      <c r="A737">
        <v>0.73499999999999999</v>
      </c>
      <c r="B737">
        <f t="shared" si="23"/>
        <v>7506.2595000000001</v>
      </c>
      <c r="D737">
        <v>0.73499999999999999</v>
      </c>
      <c r="E737">
        <f t="shared" si="22"/>
        <v>1448708.0834999999</v>
      </c>
    </row>
    <row r="738" spans="1:5" x14ac:dyDescent="0.25">
      <c r="A738">
        <v>0.73599999999999999</v>
      </c>
      <c r="B738">
        <f t="shared" si="23"/>
        <v>7503.8672000000006</v>
      </c>
      <c r="D738">
        <v>0.73599999999999999</v>
      </c>
      <c r="E738">
        <f t="shared" si="22"/>
        <v>1448246.3696000001</v>
      </c>
    </row>
    <row r="739" spans="1:5" x14ac:dyDescent="0.25">
      <c r="A739">
        <v>0.73699999999999999</v>
      </c>
      <c r="B739">
        <f t="shared" si="23"/>
        <v>7501.4749000000002</v>
      </c>
      <c r="D739">
        <v>0.73699999999999999</v>
      </c>
      <c r="E739">
        <f t="shared" si="22"/>
        <v>1447784.6557</v>
      </c>
    </row>
    <row r="740" spans="1:5" x14ac:dyDescent="0.25">
      <c r="A740">
        <v>0.73799999999999999</v>
      </c>
      <c r="B740">
        <f t="shared" si="23"/>
        <v>7499.0825999999997</v>
      </c>
      <c r="D740">
        <v>0.73799999999999999</v>
      </c>
      <c r="E740">
        <f t="shared" si="22"/>
        <v>1447322.9417999999</v>
      </c>
    </row>
    <row r="741" spans="1:5" x14ac:dyDescent="0.25">
      <c r="A741">
        <v>0.73899999999999999</v>
      </c>
      <c r="B741">
        <f t="shared" si="23"/>
        <v>7496.6903000000002</v>
      </c>
      <c r="D741">
        <v>0.73899999999999999</v>
      </c>
      <c r="E741">
        <f t="shared" si="22"/>
        <v>1446861.2279000001</v>
      </c>
    </row>
    <row r="742" spans="1:5" x14ac:dyDescent="0.25">
      <c r="A742">
        <v>0.74</v>
      </c>
      <c r="B742">
        <f t="shared" si="23"/>
        <v>7494.2980000000007</v>
      </c>
      <c r="D742">
        <v>0.74</v>
      </c>
      <c r="E742">
        <f t="shared" si="22"/>
        <v>1446399.5140000002</v>
      </c>
    </row>
    <row r="743" spans="1:5" x14ac:dyDescent="0.25">
      <c r="A743">
        <v>0.74099999999999999</v>
      </c>
      <c r="B743">
        <f t="shared" si="23"/>
        <v>7491.9057000000003</v>
      </c>
      <c r="D743">
        <v>0.74099999999999999</v>
      </c>
      <c r="E743">
        <f t="shared" si="22"/>
        <v>1445937.8001000001</v>
      </c>
    </row>
    <row r="744" spans="1:5" x14ac:dyDescent="0.25">
      <c r="A744">
        <v>0.74199999999999999</v>
      </c>
      <c r="B744">
        <f t="shared" si="23"/>
        <v>7489.5133999999998</v>
      </c>
      <c r="D744">
        <v>0.74199999999999999</v>
      </c>
      <c r="E744">
        <f t="shared" si="22"/>
        <v>1445476.0862</v>
      </c>
    </row>
    <row r="745" spans="1:5" x14ac:dyDescent="0.25">
      <c r="A745">
        <v>0.74299999999999999</v>
      </c>
      <c r="B745">
        <f t="shared" si="23"/>
        <v>7487.1211000000003</v>
      </c>
      <c r="D745">
        <v>0.74299999999999999</v>
      </c>
      <c r="E745">
        <f t="shared" si="22"/>
        <v>1445014.3723000002</v>
      </c>
    </row>
    <row r="746" spans="1:5" x14ac:dyDescent="0.25">
      <c r="A746">
        <v>0.74399999999999999</v>
      </c>
      <c r="B746">
        <f t="shared" si="23"/>
        <v>7484.7288000000008</v>
      </c>
      <c r="D746">
        <v>0.74399999999999999</v>
      </c>
      <c r="E746">
        <f t="shared" si="22"/>
        <v>1444552.6584000001</v>
      </c>
    </row>
    <row r="747" spans="1:5" x14ac:dyDescent="0.25">
      <c r="A747">
        <v>0.745</v>
      </c>
      <c r="B747">
        <f t="shared" si="23"/>
        <v>7482.3365000000003</v>
      </c>
      <c r="D747">
        <v>0.745</v>
      </c>
      <c r="E747">
        <f t="shared" si="22"/>
        <v>1444090.9445</v>
      </c>
    </row>
    <row r="748" spans="1:5" x14ac:dyDescent="0.25">
      <c r="A748">
        <v>0.746</v>
      </c>
      <c r="B748">
        <f t="shared" si="23"/>
        <v>7479.9441999999999</v>
      </c>
      <c r="D748">
        <v>0.746</v>
      </c>
      <c r="E748">
        <f t="shared" si="22"/>
        <v>1443629.2305999999</v>
      </c>
    </row>
    <row r="749" spans="1:5" x14ac:dyDescent="0.25">
      <c r="A749">
        <v>0.747</v>
      </c>
      <c r="B749">
        <f t="shared" si="23"/>
        <v>7477.5519000000004</v>
      </c>
      <c r="D749">
        <v>0.747</v>
      </c>
      <c r="E749">
        <f t="shared" si="22"/>
        <v>1443167.5167</v>
      </c>
    </row>
    <row r="750" spans="1:5" x14ac:dyDescent="0.25">
      <c r="A750">
        <v>0.748</v>
      </c>
      <c r="B750">
        <f t="shared" si="23"/>
        <v>7475.1596</v>
      </c>
      <c r="D750">
        <v>0.748</v>
      </c>
      <c r="E750">
        <f t="shared" si="22"/>
        <v>1442705.8027999999</v>
      </c>
    </row>
    <row r="751" spans="1:5" x14ac:dyDescent="0.25">
      <c r="A751">
        <v>0.749</v>
      </c>
      <c r="B751">
        <f t="shared" si="23"/>
        <v>7472.7673000000004</v>
      </c>
      <c r="D751">
        <v>0.749</v>
      </c>
      <c r="E751">
        <f t="shared" si="22"/>
        <v>1442244.0889000001</v>
      </c>
    </row>
    <row r="752" spans="1:5" x14ac:dyDescent="0.25">
      <c r="A752">
        <v>0.75</v>
      </c>
      <c r="B752">
        <f t="shared" si="23"/>
        <v>7470.375</v>
      </c>
      <c r="D752">
        <v>0.75</v>
      </c>
      <c r="E752">
        <f t="shared" si="22"/>
        <v>1441782.375</v>
      </c>
    </row>
    <row r="753" spans="1:5" x14ac:dyDescent="0.25">
      <c r="A753">
        <v>0.751</v>
      </c>
      <c r="B753">
        <f t="shared" si="23"/>
        <v>7467.9827000000005</v>
      </c>
      <c r="D753">
        <v>0.751</v>
      </c>
      <c r="E753">
        <f t="shared" si="22"/>
        <v>1441320.6611000001</v>
      </c>
    </row>
    <row r="754" spans="1:5" x14ac:dyDescent="0.25">
      <c r="A754">
        <v>0.752</v>
      </c>
      <c r="B754">
        <f t="shared" si="23"/>
        <v>7465.5904</v>
      </c>
      <c r="D754">
        <v>0.752</v>
      </c>
      <c r="E754">
        <f t="shared" si="22"/>
        <v>1440858.9472000001</v>
      </c>
    </row>
    <row r="755" spans="1:5" x14ac:dyDescent="0.25">
      <c r="A755">
        <v>0.753</v>
      </c>
      <c r="B755">
        <f t="shared" si="23"/>
        <v>7463.1981000000005</v>
      </c>
      <c r="D755">
        <v>0.753</v>
      </c>
      <c r="E755">
        <f t="shared" si="22"/>
        <v>1440397.2333000002</v>
      </c>
    </row>
    <row r="756" spans="1:5" x14ac:dyDescent="0.25">
      <c r="A756">
        <v>0.754</v>
      </c>
      <c r="B756">
        <f t="shared" si="23"/>
        <v>7460.8058000000001</v>
      </c>
      <c r="D756">
        <v>0.754</v>
      </c>
      <c r="E756">
        <f t="shared" si="22"/>
        <v>1439935.5194000001</v>
      </c>
    </row>
    <row r="757" spans="1:5" x14ac:dyDescent="0.25">
      <c r="A757">
        <v>0.755</v>
      </c>
      <c r="B757">
        <f t="shared" si="23"/>
        <v>7458.4135000000006</v>
      </c>
      <c r="D757">
        <v>0.755</v>
      </c>
      <c r="E757">
        <f t="shared" si="22"/>
        <v>1439473.8055</v>
      </c>
    </row>
    <row r="758" spans="1:5" x14ac:dyDescent="0.25">
      <c r="A758">
        <v>0.75600000000000001</v>
      </c>
      <c r="B758">
        <f t="shared" si="23"/>
        <v>7456.0212000000001</v>
      </c>
      <c r="D758">
        <v>0.75600000000000001</v>
      </c>
      <c r="E758">
        <f t="shared" si="22"/>
        <v>1439012.0915999999</v>
      </c>
    </row>
    <row r="759" spans="1:5" x14ac:dyDescent="0.25">
      <c r="A759">
        <v>0.75700000000000001</v>
      </c>
      <c r="B759">
        <f t="shared" si="23"/>
        <v>7453.6288999999997</v>
      </c>
      <c r="D759">
        <v>0.75700000000000001</v>
      </c>
      <c r="E759">
        <f t="shared" si="22"/>
        <v>1438550.3776999998</v>
      </c>
    </row>
    <row r="760" spans="1:5" x14ac:dyDescent="0.25">
      <c r="A760">
        <v>0.75800000000000001</v>
      </c>
      <c r="B760">
        <f t="shared" si="23"/>
        <v>7451.2366000000002</v>
      </c>
      <c r="D760">
        <v>0.75800000000000001</v>
      </c>
      <c r="E760">
        <f t="shared" si="22"/>
        <v>1438088.6638</v>
      </c>
    </row>
    <row r="761" spans="1:5" x14ac:dyDescent="0.25">
      <c r="A761">
        <v>0.75900000000000001</v>
      </c>
      <c r="B761">
        <f t="shared" si="23"/>
        <v>7448.8443000000007</v>
      </c>
      <c r="D761">
        <v>0.75900000000000001</v>
      </c>
      <c r="E761">
        <f t="shared" si="22"/>
        <v>1437626.9499000001</v>
      </c>
    </row>
    <row r="762" spans="1:5" x14ac:dyDescent="0.25">
      <c r="A762">
        <v>0.76</v>
      </c>
      <c r="B762">
        <f t="shared" si="23"/>
        <v>7446.4520000000002</v>
      </c>
      <c r="D762">
        <v>0.76</v>
      </c>
      <c r="E762">
        <f t="shared" si="22"/>
        <v>1437165.236</v>
      </c>
    </row>
    <row r="763" spans="1:5" x14ac:dyDescent="0.25">
      <c r="A763">
        <v>0.76100000000000001</v>
      </c>
      <c r="B763">
        <f t="shared" si="23"/>
        <v>7444.0596999999998</v>
      </c>
      <c r="D763">
        <v>0.76100000000000001</v>
      </c>
      <c r="E763">
        <f t="shared" si="22"/>
        <v>1436703.5220999999</v>
      </c>
    </row>
    <row r="764" spans="1:5" x14ac:dyDescent="0.25">
      <c r="A764">
        <v>0.76200000000000001</v>
      </c>
      <c r="B764">
        <f t="shared" si="23"/>
        <v>7441.6674000000003</v>
      </c>
      <c r="D764">
        <v>0.76200000000000001</v>
      </c>
      <c r="E764">
        <f t="shared" si="22"/>
        <v>1436241.8082000001</v>
      </c>
    </row>
    <row r="765" spans="1:5" x14ac:dyDescent="0.25">
      <c r="A765">
        <v>0.76300000000000001</v>
      </c>
      <c r="B765">
        <f t="shared" si="23"/>
        <v>7439.2751000000007</v>
      </c>
      <c r="D765">
        <v>0.76300000000000001</v>
      </c>
      <c r="E765">
        <f t="shared" si="22"/>
        <v>1435780.0943000002</v>
      </c>
    </row>
    <row r="766" spans="1:5" x14ac:dyDescent="0.25">
      <c r="A766">
        <v>0.76400000000000001</v>
      </c>
      <c r="B766">
        <f t="shared" si="23"/>
        <v>7436.8828000000003</v>
      </c>
      <c r="D766">
        <v>0.76400000000000001</v>
      </c>
      <c r="E766">
        <f t="shared" si="22"/>
        <v>1435318.3804000001</v>
      </c>
    </row>
    <row r="767" spans="1:5" x14ac:dyDescent="0.25">
      <c r="A767">
        <v>0.76500000000000001</v>
      </c>
      <c r="B767">
        <f t="shared" si="23"/>
        <v>7434.4904999999999</v>
      </c>
      <c r="D767">
        <v>0.76500000000000001</v>
      </c>
      <c r="E767">
        <f t="shared" si="22"/>
        <v>1434856.6665000001</v>
      </c>
    </row>
    <row r="768" spans="1:5" x14ac:dyDescent="0.25">
      <c r="A768">
        <v>0.76600000000000001</v>
      </c>
      <c r="B768">
        <f t="shared" si="23"/>
        <v>7432.0982000000004</v>
      </c>
      <c r="D768">
        <v>0.76600000000000001</v>
      </c>
      <c r="E768">
        <f t="shared" si="22"/>
        <v>1434394.9526</v>
      </c>
    </row>
    <row r="769" spans="1:5" x14ac:dyDescent="0.25">
      <c r="A769">
        <v>0.76700000000000002</v>
      </c>
      <c r="B769">
        <f t="shared" si="23"/>
        <v>7429.7058999999999</v>
      </c>
      <c r="D769">
        <v>0.76700000000000002</v>
      </c>
      <c r="E769">
        <f t="shared" si="22"/>
        <v>1433933.2386999999</v>
      </c>
    </row>
    <row r="770" spans="1:5" x14ac:dyDescent="0.25">
      <c r="A770">
        <v>0.76800000000000002</v>
      </c>
      <c r="B770">
        <f t="shared" si="23"/>
        <v>7427.3136000000004</v>
      </c>
      <c r="D770">
        <v>0.76800000000000002</v>
      </c>
      <c r="E770">
        <f t="shared" ref="E770:E833" si="24">B770*discharged</f>
        <v>1433471.5248</v>
      </c>
    </row>
    <row r="771" spans="1:5" x14ac:dyDescent="0.25">
      <c r="A771">
        <v>0.76900000000000002</v>
      </c>
      <c r="B771">
        <f t="shared" ref="B771:B834" si="25">9264.6-A771*2392.3</f>
        <v>7424.9213</v>
      </c>
      <c r="D771">
        <v>0.76900000000000002</v>
      </c>
      <c r="E771">
        <f t="shared" si="24"/>
        <v>1433009.8108999999</v>
      </c>
    </row>
    <row r="772" spans="1:5" x14ac:dyDescent="0.25">
      <c r="A772">
        <v>0.77</v>
      </c>
      <c r="B772">
        <f t="shared" si="25"/>
        <v>7422.5290000000005</v>
      </c>
      <c r="D772">
        <v>0.77</v>
      </c>
      <c r="E772">
        <f t="shared" si="24"/>
        <v>1432548.0970000001</v>
      </c>
    </row>
    <row r="773" spans="1:5" x14ac:dyDescent="0.25">
      <c r="A773">
        <v>0.77100000000000002</v>
      </c>
      <c r="B773">
        <f t="shared" si="25"/>
        <v>7420.1367</v>
      </c>
      <c r="D773">
        <v>0.77100000000000002</v>
      </c>
      <c r="E773">
        <f t="shared" si="24"/>
        <v>1432086.3831</v>
      </c>
    </row>
    <row r="774" spans="1:5" x14ac:dyDescent="0.25">
      <c r="A774">
        <v>0.77200000000000002</v>
      </c>
      <c r="B774">
        <f t="shared" si="25"/>
        <v>7417.7444000000005</v>
      </c>
      <c r="D774">
        <v>0.77200000000000002</v>
      </c>
      <c r="E774">
        <f t="shared" si="24"/>
        <v>1431624.6692000001</v>
      </c>
    </row>
    <row r="775" spans="1:5" x14ac:dyDescent="0.25">
      <c r="A775">
        <v>0.77300000000000002</v>
      </c>
      <c r="B775">
        <f t="shared" si="25"/>
        <v>7415.3521000000001</v>
      </c>
      <c r="D775">
        <v>0.77300000000000002</v>
      </c>
      <c r="E775">
        <f t="shared" si="24"/>
        <v>1431162.9553</v>
      </c>
    </row>
    <row r="776" spans="1:5" x14ac:dyDescent="0.25">
      <c r="A776">
        <v>0.77400000000000002</v>
      </c>
      <c r="B776">
        <f t="shared" si="25"/>
        <v>7412.9598000000005</v>
      </c>
      <c r="D776">
        <v>0.77400000000000002</v>
      </c>
      <c r="E776">
        <f t="shared" si="24"/>
        <v>1430701.2414000002</v>
      </c>
    </row>
    <row r="777" spans="1:5" x14ac:dyDescent="0.25">
      <c r="A777">
        <v>0.77500000000000002</v>
      </c>
      <c r="B777">
        <f t="shared" si="25"/>
        <v>7410.5675000000001</v>
      </c>
      <c r="D777">
        <v>0.77500000000000002</v>
      </c>
      <c r="E777">
        <f t="shared" si="24"/>
        <v>1430239.5275000001</v>
      </c>
    </row>
    <row r="778" spans="1:5" x14ac:dyDescent="0.25">
      <c r="A778">
        <v>0.77600000000000002</v>
      </c>
      <c r="B778">
        <f t="shared" si="25"/>
        <v>7408.1751999999997</v>
      </c>
      <c r="D778">
        <v>0.77600000000000002</v>
      </c>
      <c r="E778">
        <f t="shared" si="24"/>
        <v>1429777.8136</v>
      </c>
    </row>
    <row r="779" spans="1:5" x14ac:dyDescent="0.25">
      <c r="A779">
        <v>0.77700000000000002</v>
      </c>
      <c r="B779">
        <f t="shared" si="25"/>
        <v>7405.7829000000002</v>
      </c>
      <c r="D779">
        <v>0.77700000000000002</v>
      </c>
      <c r="E779">
        <f t="shared" si="24"/>
        <v>1429316.0997000001</v>
      </c>
    </row>
    <row r="780" spans="1:5" x14ac:dyDescent="0.25">
      <c r="A780">
        <v>0.77800000000000002</v>
      </c>
      <c r="B780">
        <f t="shared" si="25"/>
        <v>7403.3906000000006</v>
      </c>
      <c r="D780">
        <v>0.77800000000000002</v>
      </c>
      <c r="E780">
        <f t="shared" si="24"/>
        <v>1428854.3858</v>
      </c>
    </row>
    <row r="781" spans="1:5" x14ac:dyDescent="0.25">
      <c r="A781">
        <v>0.77900000000000003</v>
      </c>
      <c r="B781">
        <f t="shared" si="25"/>
        <v>7400.9983000000002</v>
      </c>
      <c r="D781">
        <v>0.77900000000000003</v>
      </c>
      <c r="E781">
        <f t="shared" si="24"/>
        <v>1428392.6719</v>
      </c>
    </row>
    <row r="782" spans="1:5" x14ac:dyDescent="0.25">
      <c r="A782">
        <v>0.78</v>
      </c>
      <c r="B782">
        <f t="shared" si="25"/>
        <v>7398.6059999999998</v>
      </c>
      <c r="D782">
        <v>0.78</v>
      </c>
      <c r="E782">
        <f t="shared" si="24"/>
        <v>1427930.9579999999</v>
      </c>
    </row>
    <row r="783" spans="1:5" x14ac:dyDescent="0.25">
      <c r="A783">
        <v>0.78100000000000003</v>
      </c>
      <c r="B783">
        <f t="shared" si="25"/>
        <v>7396.2137000000002</v>
      </c>
      <c r="D783">
        <v>0.78100000000000003</v>
      </c>
      <c r="E783">
        <f t="shared" si="24"/>
        <v>1427469.2441</v>
      </c>
    </row>
    <row r="784" spans="1:5" x14ac:dyDescent="0.25">
      <c r="A784">
        <v>0.78200000000000003</v>
      </c>
      <c r="B784">
        <f t="shared" si="25"/>
        <v>7393.8214000000007</v>
      </c>
      <c r="D784">
        <v>0.78200000000000003</v>
      </c>
      <c r="E784">
        <f t="shared" si="24"/>
        <v>1427007.5302000002</v>
      </c>
    </row>
    <row r="785" spans="1:5" x14ac:dyDescent="0.25">
      <c r="A785">
        <v>0.78300000000000003</v>
      </c>
      <c r="B785">
        <f t="shared" si="25"/>
        <v>7391.4291000000003</v>
      </c>
      <c r="D785">
        <v>0.78300000000000003</v>
      </c>
      <c r="E785">
        <f t="shared" si="24"/>
        <v>1426545.8163000001</v>
      </c>
    </row>
    <row r="786" spans="1:5" x14ac:dyDescent="0.25">
      <c r="A786">
        <v>0.78400000000000003</v>
      </c>
      <c r="B786">
        <f t="shared" si="25"/>
        <v>7389.0367999999999</v>
      </c>
      <c r="D786">
        <v>0.78400000000000003</v>
      </c>
      <c r="E786">
        <f t="shared" si="24"/>
        <v>1426084.1024</v>
      </c>
    </row>
    <row r="787" spans="1:5" x14ac:dyDescent="0.25">
      <c r="A787">
        <v>0.78500000000000003</v>
      </c>
      <c r="B787">
        <f t="shared" si="25"/>
        <v>7386.6445000000003</v>
      </c>
      <c r="D787">
        <v>0.78500000000000003</v>
      </c>
      <c r="E787">
        <f t="shared" si="24"/>
        <v>1425622.3885000001</v>
      </c>
    </row>
    <row r="788" spans="1:5" x14ac:dyDescent="0.25">
      <c r="A788">
        <v>0.78600000000000003</v>
      </c>
      <c r="B788">
        <f t="shared" si="25"/>
        <v>7384.2521999999999</v>
      </c>
      <c r="D788">
        <v>0.78600000000000003</v>
      </c>
      <c r="E788">
        <f t="shared" si="24"/>
        <v>1425160.6746</v>
      </c>
    </row>
    <row r="789" spans="1:5" x14ac:dyDescent="0.25">
      <c r="A789">
        <v>0.78700000000000003</v>
      </c>
      <c r="B789">
        <f t="shared" si="25"/>
        <v>7381.8599000000004</v>
      </c>
      <c r="D789">
        <v>0.78700000000000003</v>
      </c>
      <c r="E789">
        <f t="shared" si="24"/>
        <v>1424698.9607000002</v>
      </c>
    </row>
    <row r="790" spans="1:5" x14ac:dyDescent="0.25">
      <c r="A790">
        <v>0.78800000000000003</v>
      </c>
      <c r="B790">
        <f t="shared" si="25"/>
        <v>7379.4675999999999</v>
      </c>
      <c r="D790">
        <v>0.78800000000000003</v>
      </c>
      <c r="E790">
        <f t="shared" si="24"/>
        <v>1424237.2468000001</v>
      </c>
    </row>
    <row r="791" spans="1:5" x14ac:dyDescent="0.25">
      <c r="A791">
        <v>0.78900000000000003</v>
      </c>
      <c r="B791">
        <f t="shared" si="25"/>
        <v>7377.0753000000004</v>
      </c>
      <c r="D791">
        <v>0.78900000000000003</v>
      </c>
      <c r="E791">
        <f t="shared" si="24"/>
        <v>1423775.5329</v>
      </c>
    </row>
    <row r="792" spans="1:5" x14ac:dyDescent="0.25">
      <c r="A792">
        <v>0.79</v>
      </c>
      <c r="B792">
        <f t="shared" si="25"/>
        <v>7374.683</v>
      </c>
      <c r="D792">
        <v>0.79</v>
      </c>
      <c r="E792">
        <f t="shared" si="24"/>
        <v>1423313.8189999999</v>
      </c>
    </row>
    <row r="793" spans="1:5" x14ac:dyDescent="0.25">
      <c r="A793">
        <v>0.79100000000000004</v>
      </c>
      <c r="B793">
        <f t="shared" si="25"/>
        <v>7372.2907000000005</v>
      </c>
      <c r="D793">
        <v>0.79100000000000004</v>
      </c>
      <c r="E793">
        <f t="shared" si="24"/>
        <v>1422852.1051</v>
      </c>
    </row>
    <row r="794" spans="1:5" x14ac:dyDescent="0.25">
      <c r="A794">
        <v>0.79200000000000004</v>
      </c>
      <c r="B794">
        <f t="shared" si="25"/>
        <v>7369.8984</v>
      </c>
      <c r="D794">
        <v>0.79200000000000004</v>
      </c>
      <c r="E794">
        <f t="shared" si="24"/>
        <v>1422390.3912</v>
      </c>
    </row>
    <row r="795" spans="1:5" x14ac:dyDescent="0.25">
      <c r="A795">
        <v>0.79300000000000004</v>
      </c>
      <c r="B795">
        <f t="shared" si="25"/>
        <v>7367.5061000000005</v>
      </c>
      <c r="D795">
        <v>0.79300000000000004</v>
      </c>
      <c r="E795">
        <f t="shared" si="24"/>
        <v>1421928.6773000001</v>
      </c>
    </row>
    <row r="796" spans="1:5" x14ac:dyDescent="0.25">
      <c r="A796">
        <v>0.79400000000000004</v>
      </c>
      <c r="B796">
        <f t="shared" si="25"/>
        <v>7365.1138000000001</v>
      </c>
      <c r="D796">
        <v>0.79400000000000004</v>
      </c>
      <c r="E796">
        <f t="shared" si="24"/>
        <v>1421466.9634</v>
      </c>
    </row>
    <row r="797" spans="1:5" x14ac:dyDescent="0.25">
      <c r="A797">
        <v>0.79500000000000004</v>
      </c>
      <c r="B797">
        <f t="shared" si="25"/>
        <v>7362.7214999999997</v>
      </c>
      <c r="D797">
        <v>0.79500000000000004</v>
      </c>
      <c r="E797">
        <f t="shared" si="24"/>
        <v>1421005.2494999999</v>
      </c>
    </row>
    <row r="798" spans="1:5" x14ac:dyDescent="0.25">
      <c r="A798">
        <v>0.79600000000000004</v>
      </c>
      <c r="B798">
        <f t="shared" si="25"/>
        <v>7360.3292000000001</v>
      </c>
      <c r="D798">
        <v>0.79600000000000004</v>
      </c>
      <c r="E798">
        <f t="shared" si="24"/>
        <v>1420543.5356000001</v>
      </c>
    </row>
    <row r="799" spans="1:5" x14ac:dyDescent="0.25">
      <c r="A799">
        <v>0.79700000000000004</v>
      </c>
      <c r="B799">
        <f t="shared" si="25"/>
        <v>7357.9369000000006</v>
      </c>
      <c r="D799">
        <v>0.79700000000000004</v>
      </c>
      <c r="E799">
        <f t="shared" si="24"/>
        <v>1420081.8217000002</v>
      </c>
    </row>
    <row r="800" spans="1:5" x14ac:dyDescent="0.25">
      <c r="A800">
        <v>0.79800000000000004</v>
      </c>
      <c r="B800">
        <f t="shared" si="25"/>
        <v>7355.5446000000002</v>
      </c>
      <c r="D800">
        <v>0.79800000000000004</v>
      </c>
      <c r="E800">
        <f t="shared" si="24"/>
        <v>1419620.1078000001</v>
      </c>
    </row>
    <row r="801" spans="1:5" x14ac:dyDescent="0.25">
      <c r="A801">
        <v>0.79900000000000004</v>
      </c>
      <c r="B801">
        <f t="shared" si="25"/>
        <v>7353.1522999999997</v>
      </c>
      <c r="D801">
        <v>0.79900000000000004</v>
      </c>
      <c r="E801">
        <f t="shared" si="24"/>
        <v>1419158.3939</v>
      </c>
    </row>
    <row r="802" spans="1:5" x14ac:dyDescent="0.25">
      <c r="A802">
        <v>0.8</v>
      </c>
      <c r="B802">
        <f t="shared" si="25"/>
        <v>7350.76</v>
      </c>
      <c r="D802">
        <v>0.8</v>
      </c>
      <c r="E802">
        <f t="shared" si="24"/>
        <v>1418696.68</v>
      </c>
    </row>
    <row r="803" spans="1:5" x14ac:dyDescent="0.25">
      <c r="A803">
        <v>0.80100000000000005</v>
      </c>
      <c r="B803">
        <f t="shared" si="25"/>
        <v>7348.3676999999998</v>
      </c>
      <c r="D803">
        <v>0.80100000000000005</v>
      </c>
      <c r="E803">
        <f t="shared" si="24"/>
        <v>1418234.9660999998</v>
      </c>
    </row>
    <row r="804" spans="1:5" x14ac:dyDescent="0.25">
      <c r="A804">
        <v>0.80200000000000005</v>
      </c>
      <c r="B804">
        <f t="shared" si="25"/>
        <v>7345.9754000000003</v>
      </c>
      <c r="D804">
        <v>0.80200000000000005</v>
      </c>
      <c r="E804">
        <f t="shared" si="24"/>
        <v>1417773.2522</v>
      </c>
    </row>
    <row r="805" spans="1:5" x14ac:dyDescent="0.25">
      <c r="A805">
        <v>0.80300000000000005</v>
      </c>
      <c r="B805">
        <f t="shared" si="25"/>
        <v>7343.5830999999998</v>
      </c>
      <c r="D805">
        <v>0.80300000000000005</v>
      </c>
      <c r="E805">
        <f t="shared" si="24"/>
        <v>1417311.5382999999</v>
      </c>
    </row>
    <row r="806" spans="1:5" x14ac:dyDescent="0.25">
      <c r="A806">
        <v>0.80400000000000005</v>
      </c>
      <c r="B806">
        <f t="shared" si="25"/>
        <v>7341.1908000000003</v>
      </c>
      <c r="D806">
        <v>0.80400000000000005</v>
      </c>
      <c r="E806">
        <f t="shared" si="24"/>
        <v>1416849.8244</v>
      </c>
    </row>
    <row r="807" spans="1:5" x14ac:dyDescent="0.25">
      <c r="A807">
        <v>0.80500000000000005</v>
      </c>
      <c r="B807">
        <f t="shared" si="25"/>
        <v>7338.7984999999999</v>
      </c>
      <c r="D807">
        <v>0.80500000000000005</v>
      </c>
      <c r="E807">
        <f t="shared" si="24"/>
        <v>1416388.1105</v>
      </c>
    </row>
    <row r="808" spans="1:5" x14ac:dyDescent="0.25">
      <c r="A808">
        <v>0.80600000000000005</v>
      </c>
      <c r="B808">
        <f t="shared" si="25"/>
        <v>7336.4062000000004</v>
      </c>
      <c r="D808">
        <v>0.80600000000000005</v>
      </c>
      <c r="E808">
        <f t="shared" si="24"/>
        <v>1415926.3966000001</v>
      </c>
    </row>
    <row r="809" spans="1:5" x14ac:dyDescent="0.25">
      <c r="A809">
        <v>0.80700000000000005</v>
      </c>
      <c r="B809">
        <f t="shared" si="25"/>
        <v>7334.0138999999999</v>
      </c>
      <c r="D809">
        <v>0.80700000000000005</v>
      </c>
      <c r="E809">
        <f t="shared" si="24"/>
        <v>1415464.6827</v>
      </c>
    </row>
    <row r="810" spans="1:5" x14ac:dyDescent="0.25">
      <c r="A810">
        <v>0.80800000000000005</v>
      </c>
      <c r="B810">
        <f t="shared" si="25"/>
        <v>7331.6216000000004</v>
      </c>
      <c r="D810">
        <v>0.80800000000000005</v>
      </c>
      <c r="E810">
        <f t="shared" si="24"/>
        <v>1415002.9688000001</v>
      </c>
    </row>
    <row r="811" spans="1:5" x14ac:dyDescent="0.25">
      <c r="A811">
        <v>0.80900000000000005</v>
      </c>
      <c r="B811">
        <f t="shared" si="25"/>
        <v>7329.2293</v>
      </c>
      <c r="D811">
        <v>0.80900000000000005</v>
      </c>
      <c r="E811">
        <f t="shared" si="24"/>
        <v>1414541.2549000001</v>
      </c>
    </row>
    <row r="812" spans="1:5" x14ac:dyDescent="0.25">
      <c r="A812">
        <v>0.81</v>
      </c>
      <c r="B812">
        <f t="shared" si="25"/>
        <v>7326.8369999999995</v>
      </c>
      <c r="D812">
        <v>0.81</v>
      </c>
      <c r="E812">
        <f t="shared" si="24"/>
        <v>1414079.541</v>
      </c>
    </row>
    <row r="813" spans="1:5" x14ac:dyDescent="0.25">
      <c r="A813">
        <v>0.81100000000000005</v>
      </c>
      <c r="B813">
        <f t="shared" si="25"/>
        <v>7324.4447</v>
      </c>
      <c r="D813">
        <v>0.81100000000000005</v>
      </c>
      <c r="E813">
        <f t="shared" si="24"/>
        <v>1413617.8271000001</v>
      </c>
    </row>
    <row r="814" spans="1:5" x14ac:dyDescent="0.25">
      <c r="A814">
        <v>0.81200000000000006</v>
      </c>
      <c r="B814">
        <f t="shared" si="25"/>
        <v>7322.0524000000005</v>
      </c>
      <c r="D814">
        <v>0.81200000000000006</v>
      </c>
      <c r="E814">
        <f t="shared" si="24"/>
        <v>1413156.1132</v>
      </c>
    </row>
    <row r="815" spans="1:5" x14ac:dyDescent="0.25">
      <c r="A815">
        <v>0.81299999999999994</v>
      </c>
      <c r="B815">
        <f t="shared" si="25"/>
        <v>7319.6601000000001</v>
      </c>
      <c r="D815">
        <v>0.81299999999999994</v>
      </c>
      <c r="E815">
        <f t="shared" si="24"/>
        <v>1412694.3992999999</v>
      </c>
    </row>
    <row r="816" spans="1:5" x14ac:dyDescent="0.25">
      <c r="A816">
        <v>0.81399999999999995</v>
      </c>
      <c r="B816">
        <f t="shared" si="25"/>
        <v>7317.2678000000005</v>
      </c>
      <c r="D816">
        <v>0.81399999999999995</v>
      </c>
      <c r="E816">
        <f t="shared" si="24"/>
        <v>1412232.6854000001</v>
      </c>
    </row>
    <row r="817" spans="1:5" x14ac:dyDescent="0.25">
      <c r="A817">
        <v>0.81499999999999995</v>
      </c>
      <c r="B817">
        <f t="shared" si="25"/>
        <v>7314.8755000000001</v>
      </c>
      <c r="D817">
        <v>0.81499999999999995</v>
      </c>
      <c r="E817">
        <f t="shared" si="24"/>
        <v>1411770.9715</v>
      </c>
    </row>
    <row r="818" spans="1:5" x14ac:dyDescent="0.25">
      <c r="A818">
        <v>0.81599999999999995</v>
      </c>
      <c r="B818">
        <f t="shared" si="25"/>
        <v>7312.4832000000006</v>
      </c>
      <c r="D818">
        <v>0.81599999999999995</v>
      </c>
      <c r="E818">
        <f t="shared" si="24"/>
        <v>1411309.2576000001</v>
      </c>
    </row>
    <row r="819" spans="1:5" x14ac:dyDescent="0.25">
      <c r="A819">
        <v>0.81699999999999995</v>
      </c>
      <c r="B819">
        <f t="shared" si="25"/>
        <v>7310.0909000000001</v>
      </c>
      <c r="D819">
        <v>0.81699999999999995</v>
      </c>
      <c r="E819">
        <f t="shared" si="24"/>
        <v>1410847.5437</v>
      </c>
    </row>
    <row r="820" spans="1:5" x14ac:dyDescent="0.25">
      <c r="A820">
        <v>0.81799999999999995</v>
      </c>
      <c r="B820">
        <f t="shared" si="25"/>
        <v>7307.6986000000006</v>
      </c>
      <c r="D820">
        <v>0.81799999999999995</v>
      </c>
      <c r="E820">
        <f t="shared" si="24"/>
        <v>1410385.8298000002</v>
      </c>
    </row>
    <row r="821" spans="1:5" x14ac:dyDescent="0.25">
      <c r="A821">
        <v>0.81899999999999995</v>
      </c>
      <c r="B821">
        <f t="shared" si="25"/>
        <v>7305.3063000000002</v>
      </c>
      <c r="D821">
        <v>0.81899999999999995</v>
      </c>
      <c r="E821">
        <f t="shared" si="24"/>
        <v>1409924.1159000001</v>
      </c>
    </row>
    <row r="822" spans="1:5" x14ac:dyDescent="0.25">
      <c r="A822">
        <v>0.82</v>
      </c>
      <c r="B822">
        <f t="shared" si="25"/>
        <v>7302.9140000000007</v>
      </c>
      <c r="D822">
        <v>0.82</v>
      </c>
      <c r="E822">
        <f t="shared" si="24"/>
        <v>1409462.4020000002</v>
      </c>
    </row>
    <row r="823" spans="1:5" x14ac:dyDescent="0.25">
      <c r="A823">
        <v>0.82099999999999995</v>
      </c>
      <c r="B823">
        <f t="shared" si="25"/>
        <v>7300.5217000000002</v>
      </c>
      <c r="D823">
        <v>0.82099999999999995</v>
      </c>
      <c r="E823">
        <f t="shared" si="24"/>
        <v>1409000.6881000001</v>
      </c>
    </row>
    <row r="824" spans="1:5" x14ac:dyDescent="0.25">
      <c r="A824">
        <v>0.82199999999999995</v>
      </c>
      <c r="B824">
        <f t="shared" si="25"/>
        <v>7298.1293999999998</v>
      </c>
      <c r="D824">
        <v>0.82199999999999995</v>
      </c>
      <c r="E824">
        <f t="shared" si="24"/>
        <v>1408538.9742000001</v>
      </c>
    </row>
    <row r="825" spans="1:5" x14ac:dyDescent="0.25">
      <c r="A825">
        <v>0.82299999999999995</v>
      </c>
      <c r="B825">
        <f t="shared" si="25"/>
        <v>7295.7371000000003</v>
      </c>
      <c r="D825">
        <v>0.82299999999999995</v>
      </c>
      <c r="E825">
        <f t="shared" si="24"/>
        <v>1408077.2603</v>
      </c>
    </row>
    <row r="826" spans="1:5" x14ac:dyDescent="0.25">
      <c r="A826">
        <v>0.82399999999999995</v>
      </c>
      <c r="B826">
        <f t="shared" si="25"/>
        <v>7293.3448000000008</v>
      </c>
      <c r="D826">
        <v>0.82399999999999995</v>
      </c>
      <c r="E826">
        <f t="shared" si="24"/>
        <v>1407615.5464000001</v>
      </c>
    </row>
    <row r="827" spans="1:5" x14ac:dyDescent="0.25">
      <c r="A827">
        <v>0.82499999999999996</v>
      </c>
      <c r="B827">
        <f t="shared" si="25"/>
        <v>7290.9525000000003</v>
      </c>
      <c r="D827">
        <v>0.82499999999999996</v>
      </c>
      <c r="E827">
        <f t="shared" si="24"/>
        <v>1407153.8325</v>
      </c>
    </row>
    <row r="828" spans="1:5" x14ac:dyDescent="0.25">
      <c r="A828">
        <v>0.82599999999999996</v>
      </c>
      <c r="B828">
        <f t="shared" si="25"/>
        <v>7288.5601999999999</v>
      </c>
      <c r="D828">
        <v>0.82599999999999996</v>
      </c>
      <c r="E828">
        <f t="shared" si="24"/>
        <v>1406692.1185999999</v>
      </c>
    </row>
    <row r="829" spans="1:5" x14ac:dyDescent="0.25">
      <c r="A829">
        <v>0.82699999999999996</v>
      </c>
      <c r="B829">
        <f t="shared" si="25"/>
        <v>7286.1679000000004</v>
      </c>
      <c r="D829">
        <v>0.82699999999999996</v>
      </c>
      <c r="E829">
        <f t="shared" si="24"/>
        <v>1406230.4047000001</v>
      </c>
    </row>
    <row r="830" spans="1:5" x14ac:dyDescent="0.25">
      <c r="A830">
        <v>0.82799999999999996</v>
      </c>
      <c r="B830">
        <f t="shared" si="25"/>
        <v>7283.7756000000008</v>
      </c>
      <c r="D830">
        <v>0.82799999999999996</v>
      </c>
      <c r="E830">
        <f t="shared" si="24"/>
        <v>1405768.6908000002</v>
      </c>
    </row>
    <row r="831" spans="1:5" x14ac:dyDescent="0.25">
      <c r="A831">
        <v>0.82899999999999996</v>
      </c>
      <c r="B831">
        <f t="shared" si="25"/>
        <v>7281.3833000000004</v>
      </c>
      <c r="D831">
        <v>0.82899999999999996</v>
      </c>
      <c r="E831">
        <f t="shared" si="24"/>
        <v>1405306.9769000001</v>
      </c>
    </row>
    <row r="832" spans="1:5" x14ac:dyDescent="0.25">
      <c r="A832">
        <v>0.83</v>
      </c>
      <c r="B832">
        <f t="shared" si="25"/>
        <v>7278.991</v>
      </c>
      <c r="D832">
        <v>0.83</v>
      </c>
      <c r="E832">
        <f t="shared" si="24"/>
        <v>1404845.263</v>
      </c>
    </row>
    <row r="833" spans="1:5" x14ac:dyDescent="0.25">
      <c r="A833">
        <v>0.83099999999999996</v>
      </c>
      <c r="B833">
        <f t="shared" si="25"/>
        <v>7276.5987000000005</v>
      </c>
      <c r="D833">
        <v>0.83099999999999996</v>
      </c>
      <c r="E833">
        <f t="shared" si="24"/>
        <v>1404383.5491000002</v>
      </c>
    </row>
    <row r="834" spans="1:5" x14ac:dyDescent="0.25">
      <c r="A834">
        <v>0.83199999999999996</v>
      </c>
      <c r="B834">
        <f t="shared" si="25"/>
        <v>7274.2064</v>
      </c>
      <c r="D834">
        <v>0.83199999999999996</v>
      </c>
      <c r="E834">
        <f t="shared" ref="E834:E897" si="26">B834*discharged</f>
        <v>1403921.8352000001</v>
      </c>
    </row>
    <row r="835" spans="1:5" x14ac:dyDescent="0.25">
      <c r="A835">
        <v>0.83299999999999996</v>
      </c>
      <c r="B835">
        <f t="shared" ref="B835:B898" si="27">9264.6-A835*2392.3</f>
        <v>7271.8141000000005</v>
      </c>
      <c r="D835">
        <v>0.83299999999999996</v>
      </c>
      <c r="E835">
        <f t="shared" si="26"/>
        <v>1403460.1213</v>
      </c>
    </row>
    <row r="836" spans="1:5" x14ac:dyDescent="0.25">
      <c r="A836">
        <v>0.83399999999999996</v>
      </c>
      <c r="B836">
        <f t="shared" si="27"/>
        <v>7269.4218000000001</v>
      </c>
      <c r="D836">
        <v>0.83399999999999996</v>
      </c>
      <c r="E836">
        <f t="shared" si="26"/>
        <v>1402998.4073999999</v>
      </c>
    </row>
    <row r="837" spans="1:5" x14ac:dyDescent="0.25">
      <c r="A837">
        <v>0.83499999999999996</v>
      </c>
      <c r="B837">
        <f t="shared" si="27"/>
        <v>7267.0295000000006</v>
      </c>
      <c r="D837">
        <v>0.83499999999999996</v>
      </c>
      <c r="E837">
        <f t="shared" si="26"/>
        <v>1402536.6935000001</v>
      </c>
    </row>
    <row r="838" spans="1:5" x14ac:dyDescent="0.25">
      <c r="A838">
        <v>0.83599999999999997</v>
      </c>
      <c r="B838">
        <f t="shared" si="27"/>
        <v>7264.6372000000001</v>
      </c>
      <c r="D838">
        <v>0.83599999999999997</v>
      </c>
      <c r="E838">
        <f t="shared" si="26"/>
        <v>1402074.9796</v>
      </c>
    </row>
    <row r="839" spans="1:5" x14ac:dyDescent="0.25">
      <c r="A839">
        <v>0.83699999999999997</v>
      </c>
      <c r="B839">
        <f t="shared" si="27"/>
        <v>7262.2449000000006</v>
      </c>
      <c r="D839">
        <v>0.83699999999999997</v>
      </c>
      <c r="E839">
        <f t="shared" si="26"/>
        <v>1401613.2657000001</v>
      </c>
    </row>
    <row r="840" spans="1:5" x14ac:dyDescent="0.25">
      <c r="A840">
        <v>0.83799999999999997</v>
      </c>
      <c r="B840">
        <f t="shared" si="27"/>
        <v>7259.8526000000002</v>
      </c>
      <c r="D840">
        <v>0.83799999999999997</v>
      </c>
      <c r="E840">
        <f t="shared" si="26"/>
        <v>1401151.5518</v>
      </c>
    </row>
    <row r="841" spans="1:5" x14ac:dyDescent="0.25">
      <c r="A841">
        <v>0.83899999999999997</v>
      </c>
      <c r="B841">
        <f t="shared" si="27"/>
        <v>7257.4603000000006</v>
      </c>
      <c r="D841">
        <v>0.83899999999999997</v>
      </c>
      <c r="E841">
        <f t="shared" si="26"/>
        <v>1400689.8379000002</v>
      </c>
    </row>
    <row r="842" spans="1:5" x14ac:dyDescent="0.25">
      <c r="A842">
        <v>0.84</v>
      </c>
      <c r="B842">
        <f t="shared" si="27"/>
        <v>7255.0680000000002</v>
      </c>
      <c r="D842">
        <v>0.84</v>
      </c>
      <c r="E842">
        <f t="shared" si="26"/>
        <v>1400228.1240000001</v>
      </c>
    </row>
    <row r="843" spans="1:5" x14ac:dyDescent="0.25">
      <c r="A843">
        <v>0.84099999999999997</v>
      </c>
      <c r="B843">
        <f t="shared" si="27"/>
        <v>7252.6756999999998</v>
      </c>
      <c r="D843">
        <v>0.84099999999999997</v>
      </c>
      <c r="E843">
        <f t="shared" si="26"/>
        <v>1399766.4101</v>
      </c>
    </row>
    <row r="844" spans="1:5" x14ac:dyDescent="0.25">
      <c r="A844">
        <v>0.84199999999999997</v>
      </c>
      <c r="B844">
        <f t="shared" si="27"/>
        <v>7250.2834000000003</v>
      </c>
      <c r="D844">
        <v>0.84199999999999997</v>
      </c>
      <c r="E844">
        <f t="shared" si="26"/>
        <v>1399304.6962000001</v>
      </c>
    </row>
    <row r="845" spans="1:5" x14ac:dyDescent="0.25">
      <c r="A845">
        <v>0.84299999999999997</v>
      </c>
      <c r="B845">
        <f t="shared" si="27"/>
        <v>7247.8911000000007</v>
      </c>
      <c r="D845">
        <v>0.84299999999999997</v>
      </c>
      <c r="E845">
        <f t="shared" si="26"/>
        <v>1398842.9823</v>
      </c>
    </row>
    <row r="846" spans="1:5" x14ac:dyDescent="0.25">
      <c r="A846">
        <v>0.84399999999999997</v>
      </c>
      <c r="B846">
        <f t="shared" si="27"/>
        <v>7245.4988000000003</v>
      </c>
      <c r="D846">
        <v>0.84399999999999997</v>
      </c>
      <c r="E846">
        <f t="shared" si="26"/>
        <v>1398381.2683999999</v>
      </c>
    </row>
    <row r="847" spans="1:5" x14ac:dyDescent="0.25">
      <c r="A847">
        <v>0.84499999999999997</v>
      </c>
      <c r="B847">
        <f t="shared" si="27"/>
        <v>7243.1064999999999</v>
      </c>
      <c r="D847">
        <v>0.84499999999999997</v>
      </c>
      <c r="E847">
        <f t="shared" si="26"/>
        <v>1397919.5545000001</v>
      </c>
    </row>
    <row r="848" spans="1:5" x14ac:dyDescent="0.25">
      <c r="A848">
        <v>0.84599999999999997</v>
      </c>
      <c r="B848">
        <f t="shared" si="27"/>
        <v>7240.7142000000003</v>
      </c>
      <c r="D848">
        <v>0.84599999999999997</v>
      </c>
      <c r="E848">
        <f t="shared" si="26"/>
        <v>1397457.8406</v>
      </c>
    </row>
    <row r="849" spans="1:5" x14ac:dyDescent="0.25">
      <c r="A849">
        <v>0.84699999999999998</v>
      </c>
      <c r="B849">
        <f t="shared" si="27"/>
        <v>7238.3219000000008</v>
      </c>
      <c r="D849">
        <v>0.84699999999999998</v>
      </c>
      <c r="E849">
        <f t="shared" si="26"/>
        <v>1396996.1267000001</v>
      </c>
    </row>
    <row r="850" spans="1:5" x14ac:dyDescent="0.25">
      <c r="A850">
        <v>0.84799999999999998</v>
      </c>
      <c r="B850">
        <f t="shared" si="27"/>
        <v>7235.9296000000004</v>
      </c>
      <c r="D850">
        <v>0.84799999999999998</v>
      </c>
      <c r="E850">
        <f t="shared" si="26"/>
        <v>1396534.4128</v>
      </c>
    </row>
    <row r="851" spans="1:5" x14ac:dyDescent="0.25">
      <c r="A851">
        <v>0.84899999999999998</v>
      </c>
      <c r="B851">
        <f t="shared" si="27"/>
        <v>7233.5373</v>
      </c>
      <c r="D851">
        <v>0.84899999999999998</v>
      </c>
      <c r="E851">
        <f t="shared" si="26"/>
        <v>1396072.6989</v>
      </c>
    </row>
    <row r="852" spans="1:5" x14ac:dyDescent="0.25">
      <c r="A852">
        <v>0.85</v>
      </c>
      <c r="B852">
        <f t="shared" si="27"/>
        <v>7231.1450000000004</v>
      </c>
      <c r="D852">
        <v>0.85</v>
      </c>
      <c r="E852">
        <f t="shared" si="26"/>
        <v>1395610.9850000001</v>
      </c>
    </row>
    <row r="853" spans="1:5" x14ac:dyDescent="0.25">
      <c r="A853">
        <v>0.85099999999999998</v>
      </c>
      <c r="B853">
        <f t="shared" si="27"/>
        <v>7228.7527</v>
      </c>
      <c r="D853">
        <v>0.85099999999999998</v>
      </c>
      <c r="E853">
        <f t="shared" si="26"/>
        <v>1395149.2711</v>
      </c>
    </row>
    <row r="854" spans="1:5" x14ac:dyDescent="0.25">
      <c r="A854">
        <v>0.85199999999999998</v>
      </c>
      <c r="B854">
        <f t="shared" si="27"/>
        <v>7226.3604000000005</v>
      </c>
      <c r="D854">
        <v>0.85199999999999998</v>
      </c>
      <c r="E854">
        <f t="shared" si="26"/>
        <v>1394687.5572000002</v>
      </c>
    </row>
    <row r="855" spans="1:5" x14ac:dyDescent="0.25">
      <c r="A855">
        <v>0.85299999999999998</v>
      </c>
      <c r="B855">
        <f t="shared" si="27"/>
        <v>7223.9681</v>
      </c>
      <c r="D855">
        <v>0.85299999999999998</v>
      </c>
      <c r="E855">
        <f t="shared" si="26"/>
        <v>1394225.8433000001</v>
      </c>
    </row>
    <row r="856" spans="1:5" x14ac:dyDescent="0.25">
      <c r="A856">
        <v>0.85399999999999998</v>
      </c>
      <c r="B856">
        <f t="shared" si="27"/>
        <v>7221.5758000000005</v>
      </c>
      <c r="D856">
        <v>0.85399999999999998</v>
      </c>
      <c r="E856">
        <f t="shared" si="26"/>
        <v>1393764.1294000002</v>
      </c>
    </row>
    <row r="857" spans="1:5" x14ac:dyDescent="0.25">
      <c r="A857">
        <v>0.85499999999999998</v>
      </c>
      <c r="B857">
        <f t="shared" si="27"/>
        <v>7219.1835000000001</v>
      </c>
      <c r="D857">
        <v>0.85499999999999998</v>
      </c>
      <c r="E857">
        <f t="shared" si="26"/>
        <v>1393302.4155000001</v>
      </c>
    </row>
    <row r="858" spans="1:5" x14ac:dyDescent="0.25">
      <c r="A858">
        <v>0.85599999999999998</v>
      </c>
      <c r="B858">
        <f t="shared" si="27"/>
        <v>7216.7912000000006</v>
      </c>
      <c r="D858">
        <v>0.85599999999999998</v>
      </c>
      <c r="E858">
        <f t="shared" si="26"/>
        <v>1392840.7016</v>
      </c>
    </row>
    <row r="859" spans="1:5" x14ac:dyDescent="0.25">
      <c r="A859">
        <v>0.85699999999999998</v>
      </c>
      <c r="B859">
        <f t="shared" si="27"/>
        <v>7214.3989000000001</v>
      </c>
      <c r="D859">
        <v>0.85699999999999998</v>
      </c>
      <c r="E859">
        <f t="shared" si="26"/>
        <v>1392378.9876999999</v>
      </c>
    </row>
    <row r="860" spans="1:5" x14ac:dyDescent="0.25">
      <c r="A860">
        <v>0.85799999999999998</v>
      </c>
      <c r="B860">
        <f t="shared" si="27"/>
        <v>7212.0066000000006</v>
      </c>
      <c r="D860">
        <v>0.85799999999999998</v>
      </c>
      <c r="E860">
        <f t="shared" si="26"/>
        <v>1391917.2738000001</v>
      </c>
    </row>
    <row r="861" spans="1:5" x14ac:dyDescent="0.25">
      <c r="A861">
        <v>0.85899999999999999</v>
      </c>
      <c r="B861">
        <f t="shared" si="27"/>
        <v>7209.6143000000002</v>
      </c>
      <c r="D861">
        <v>0.85899999999999999</v>
      </c>
      <c r="E861">
        <f t="shared" si="26"/>
        <v>1391455.5599</v>
      </c>
    </row>
    <row r="862" spans="1:5" x14ac:dyDescent="0.25">
      <c r="A862">
        <v>0.86</v>
      </c>
      <c r="B862">
        <f t="shared" si="27"/>
        <v>7207.2219999999998</v>
      </c>
      <c r="D862">
        <v>0.86</v>
      </c>
      <c r="E862">
        <f t="shared" si="26"/>
        <v>1390993.8459999999</v>
      </c>
    </row>
    <row r="863" spans="1:5" x14ac:dyDescent="0.25">
      <c r="A863">
        <v>0.86099999999999999</v>
      </c>
      <c r="B863">
        <f t="shared" si="27"/>
        <v>7204.8297000000002</v>
      </c>
      <c r="D863">
        <v>0.86099999999999999</v>
      </c>
      <c r="E863">
        <f t="shared" si="26"/>
        <v>1390532.1321</v>
      </c>
    </row>
    <row r="864" spans="1:5" x14ac:dyDescent="0.25">
      <c r="A864">
        <v>0.86199999999999999</v>
      </c>
      <c r="B864">
        <f t="shared" si="27"/>
        <v>7202.4374000000007</v>
      </c>
      <c r="D864">
        <v>0.86199999999999999</v>
      </c>
      <c r="E864">
        <f t="shared" si="26"/>
        <v>1390070.4182000002</v>
      </c>
    </row>
    <row r="865" spans="1:5" x14ac:dyDescent="0.25">
      <c r="A865">
        <v>0.86299999999999999</v>
      </c>
      <c r="B865">
        <f t="shared" si="27"/>
        <v>7200.0451000000003</v>
      </c>
      <c r="D865">
        <v>0.86299999999999999</v>
      </c>
      <c r="E865">
        <f t="shared" si="26"/>
        <v>1389608.7043000001</v>
      </c>
    </row>
    <row r="866" spans="1:5" x14ac:dyDescent="0.25">
      <c r="A866">
        <v>0.86399999999999999</v>
      </c>
      <c r="B866">
        <f t="shared" si="27"/>
        <v>7197.6527999999998</v>
      </c>
      <c r="D866">
        <v>0.86399999999999999</v>
      </c>
      <c r="E866">
        <f t="shared" si="26"/>
        <v>1389146.9904</v>
      </c>
    </row>
    <row r="867" spans="1:5" x14ac:dyDescent="0.25">
      <c r="A867">
        <v>0.86499999999999999</v>
      </c>
      <c r="B867">
        <f t="shared" si="27"/>
        <v>7195.2605000000003</v>
      </c>
      <c r="D867">
        <v>0.86499999999999999</v>
      </c>
      <c r="E867">
        <f t="shared" si="26"/>
        <v>1388685.2765000002</v>
      </c>
    </row>
    <row r="868" spans="1:5" x14ac:dyDescent="0.25">
      <c r="A868">
        <v>0.86599999999999999</v>
      </c>
      <c r="B868">
        <f t="shared" si="27"/>
        <v>7192.8682000000008</v>
      </c>
      <c r="D868">
        <v>0.86599999999999999</v>
      </c>
      <c r="E868">
        <f t="shared" si="26"/>
        <v>1388223.5626000001</v>
      </c>
    </row>
    <row r="869" spans="1:5" x14ac:dyDescent="0.25">
      <c r="A869">
        <v>0.86699999999999999</v>
      </c>
      <c r="B869">
        <f t="shared" si="27"/>
        <v>7190.4759000000004</v>
      </c>
      <c r="D869">
        <v>0.86699999999999999</v>
      </c>
      <c r="E869">
        <f t="shared" si="26"/>
        <v>1387761.8487</v>
      </c>
    </row>
    <row r="870" spans="1:5" x14ac:dyDescent="0.25">
      <c r="A870">
        <v>0.86799999999999999</v>
      </c>
      <c r="B870">
        <f t="shared" si="27"/>
        <v>7188.0835999999999</v>
      </c>
      <c r="D870">
        <v>0.86799999999999999</v>
      </c>
      <c r="E870">
        <f t="shared" si="26"/>
        <v>1387300.1347999999</v>
      </c>
    </row>
    <row r="871" spans="1:5" x14ac:dyDescent="0.25">
      <c r="A871">
        <v>0.86899999999999999</v>
      </c>
      <c r="B871">
        <f t="shared" si="27"/>
        <v>7185.6913000000004</v>
      </c>
      <c r="D871">
        <v>0.86899999999999999</v>
      </c>
      <c r="E871">
        <f t="shared" si="26"/>
        <v>1386838.4209</v>
      </c>
    </row>
    <row r="872" spans="1:5" x14ac:dyDescent="0.25">
      <c r="A872">
        <v>0.87</v>
      </c>
      <c r="B872">
        <f t="shared" si="27"/>
        <v>7183.2990000000009</v>
      </c>
      <c r="D872">
        <v>0.87</v>
      </c>
      <c r="E872">
        <f t="shared" si="26"/>
        <v>1386376.7070000002</v>
      </c>
    </row>
    <row r="873" spans="1:5" x14ac:dyDescent="0.25">
      <c r="A873">
        <v>0.871</v>
      </c>
      <c r="B873">
        <f t="shared" si="27"/>
        <v>7180.9066999999995</v>
      </c>
      <c r="D873">
        <v>0.871</v>
      </c>
      <c r="E873">
        <f t="shared" si="26"/>
        <v>1385914.9930999998</v>
      </c>
    </row>
    <row r="874" spans="1:5" x14ac:dyDescent="0.25">
      <c r="A874">
        <v>0.872</v>
      </c>
      <c r="B874">
        <f t="shared" si="27"/>
        <v>7178.5144</v>
      </c>
      <c r="D874">
        <v>0.872</v>
      </c>
      <c r="E874">
        <f t="shared" si="26"/>
        <v>1385453.2792</v>
      </c>
    </row>
    <row r="875" spans="1:5" x14ac:dyDescent="0.25">
      <c r="A875">
        <v>0.873</v>
      </c>
      <c r="B875">
        <f t="shared" si="27"/>
        <v>7176.1221000000005</v>
      </c>
      <c r="D875">
        <v>0.873</v>
      </c>
      <c r="E875">
        <f t="shared" si="26"/>
        <v>1384991.5653000001</v>
      </c>
    </row>
    <row r="876" spans="1:5" x14ac:dyDescent="0.25">
      <c r="A876">
        <v>0.874</v>
      </c>
      <c r="B876">
        <f t="shared" si="27"/>
        <v>7173.7298000000001</v>
      </c>
      <c r="D876">
        <v>0.874</v>
      </c>
      <c r="E876">
        <f t="shared" si="26"/>
        <v>1384529.8514</v>
      </c>
    </row>
    <row r="877" spans="1:5" x14ac:dyDescent="0.25">
      <c r="A877">
        <v>0.875</v>
      </c>
      <c r="B877">
        <f t="shared" si="27"/>
        <v>7171.3374999999996</v>
      </c>
      <c r="D877">
        <v>0.875</v>
      </c>
      <c r="E877">
        <f t="shared" si="26"/>
        <v>1384068.1375</v>
      </c>
    </row>
    <row r="878" spans="1:5" x14ac:dyDescent="0.25">
      <c r="A878">
        <v>0.876</v>
      </c>
      <c r="B878">
        <f t="shared" si="27"/>
        <v>7168.9452000000001</v>
      </c>
      <c r="D878">
        <v>0.876</v>
      </c>
      <c r="E878">
        <f t="shared" si="26"/>
        <v>1383606.4236000001</v>
      </c>
    </row>
    <row r="879" spans="1:5" x14ac:dyDescent="0.25">
      <c r="A879">
        <v>0.877</v>
      </c>
      <c r="B879">
        <f t="shared" si="27"/>
        <v>7166.5529000000006</v>
      </c>
      <c r="D879">
        <v>0.877</v>
      </c>
      <c r="E879">
        <f t="shared" si="26"/>
        <v>1383144.7097</v>
      </c>
    </row>
    <row r="880" spans="1:5" x14ac:dyDescent="0.25">
      <c r="A880">
        <v>0.878</v>
      </c>
      <c r="B880">
        <f t="shared" si="27"/>
        <v>7164.1606000000002</v>
      </c>
      <c r="D880">
        <v>0.878</v>
      </c>
      <c r="E880">
        <f t="shared" si="26"/>
        <v>1382682.9957999999</v>
      </c>
    </row>
    <row r="881" spans="1:5" x14ac:dyDescent="0.25">
      <c r="A881">
        <v>0.879</v>
      </c>
      <c r="B881">
        <f t="shared" si="27"/>
        <v>7161.7682999999997</v>
      </c>
      <c r="D881">
        <v>0.879</v>
      </c>
      <c r="E881">
        <f t="shared" si="26"/>
        <v>1382221.2819000001</v>
      </c>
    </row>
    <row r="882" spans="1:5" x14ac:dyDescent="0.25">
      <c r="A882">
        <v>0.88</v>
      </c>
      <c r="B882">
        <f t="shared" si="27"/>
        <v>7159.3760000000002</v>
      </c>
      <c r="D882">
        <v>0.88</v>
      </c>
      <c r="E882">
        <f t="shared" si="26"/>
        <v>1381759.568</v>
      </c>
    </row>
    <row r="883" spans="1:5" x14ac:dyDescent="0.25">
      <c r="A883">
        <v>0.88100000000000001</v>
      </c>
      <c r="B883">
        <f t="shared" si="27"/>
        <v>7156.9837000000007</v>
      </c>
      <c r="D883">
        <v>0.88100000000000001</v>
      </c>
      <c r="E883">
        <f t="shared" si="26"/>
        <v>1381297.8541000001</v>
      </c>
    </row>
    <row r="884" spans="1:5" x14ac:dyDescent="0.25">
      <c r="A884">
        <v>0.88200000000000001</v>
      </c>
      <c r="B884">
        <f t="shared" si="27"/>
        <v>7154.5914000000002</v>
      </c>
      <c r="D884">
        <v>0.88200000000000001</v>
      </c>
      <c r="E884">
        <f t="shared" si="26"/>
        <v>1380836.1402</v>
      </c>
    </row>
    <row r="885" spans="1:5" x14ac:dyDescent="0.25">
      <c r="A885">
        <v>0.88300000000000001</v>
      </c>
      <c r="B885">
        <f t="shared" si="27"/>
        <v>7152.1990999999998</v>
      </c>
      <c r="D885">
        <v>0.88300000000000001</v>
      </c>
      <c r="E885">
        <f t="shared" si="26"/>
        <v>1380374.4262999999</v>
      </c>
    </row>
    <row r="886" spans="1:5" x14ac:dyDescent="0.25">
      <c r="A886">
        <v>0.88400000000000001</v>
      </c>
      <c r="B886">
        <f t="shared" si="27"/>
        <v>7149.8068000000003</v>
      </c>
      <c r="D886">
        <v>0.88400000000000001</v>
      </c>
      <c r="E886">
        <f t="shared" si="26"/>
        <v>1379912.7124000001</v>
      </c>
    </row>
    <row r="887" spans="1:5" x14ac:dyDescent="0.25">
      <c r="A887">
        <v>0.88500000000000001</v>
      </c>
      <c r="B887">
        <f t="shared" si="27"/>
        <v>7147.4145000000008</v>
      </c>
      <c r="D887">
        <v>0.88500000000000001</v>
      </c>
      <c r="E887">
        <f t="shared" si="26"/>
        <v>1379450.9985000002</v>
      </c>
    </row>
    <row r="888" spans="1:5" x14ac:dyDescent="0.25">
      <c r="A888">
        <v>0.88600000000000001</v>
      </c>
      <c r="B888">
        <f t="shared" si="27"/>
        <v>7145.0222000000003</v>
      </c>
      <c r="D888">
        <v>0.88600000000000001</v>
      </c>
      <c r="E888">
        <f t="shared" si="26"/>
        <v>1378989.2846000001</v>
      </c>
    </row>
    <row r="889" spans="1:5" x14ac:dyDescent="0.25">
      <c r="A889">
        <v>0.88700000000000001</v>
      </c>
      <c r="B889">
        <f t="shared" si="27"/>
        <v>7142.6298999999999</v>
      </c>
      <c r="D889">
        <v>0.88700000000000001</v>
      </c>
      <c r="E889">
        <f t="shared" si="26"/>
        <v>1378527.5707</v>
      </c>
    </row>
    <row r="890" spans="1:5" x14ac:dyDescent="0.25">
      <c r="A890">
        <v>0.88800000000000001</v>
      </c>
      <c r="B890">
        <f t="shared" si="27"/>
        <v>7140.2376000000004</v>
      </c>
      <c r="D890">
        <v>0.88800000000000001</v>
      </c>
      <c r="E890">
        <f t="shared" si="26"/>
        <v>1378065.8568000002</v>
      </c>
    </row>
    <row r="891" spans="1:5" x14ac:dyDescent="0.25">
      <c r="A891">
        <v>0.88900000000000001</v>
      </c>
      <c r="B891">
        <f t="shared" si="27"/>
        <v>7137.8453</v>
      </c>
      <c r="D891">
        <v>0.88900000000000001</v>
      </c>
      <c r="E891">
        <f t="shared" si="26"/>
        <v>1377604.1429000001</v>
      </c>
    </row>
    <row r="892" spans="1:5" x14ac:dyDescent="0.25">
      <c r="A892">
        <v>0.89</v>
      </c>
      <c r="B892">
        <f t="shared" si="27"/>
        <v>7135.4529999999995</v>
      </c>
      <c r="D892">
        <v>0.89</v>
      </c>
      <c r="E892">
        <f t="shared" si="26"/>
        <v>1377142.429</v>
      </c>
    </row>
    <row r="893" spans="1:5" x14ac:dyDescent="0.25">
      <c r="A893">
        <v>0.89100000000000001</v>
      </c>
      <c r="B893">
        <f t="shared" si="27"/>
        <v>7133.0607</v>
      </c>
      <c r="D893">
        <v>0.89100000000000001</v>
      </c>
      <c r="E893">
        <f t="shared" si="26"/>
        <v>1376680.7150999999</v>
      </c>
    </row>
    <row r="894" spans="1:5" x14ac:dyDescent="0.25">
      <c r="A894">
        <v>0.89200000000000002</v>
      </c>
      <c r="B894">
        <f t="shared" si="27"/>
        <v>7130.6684000000005</v>
      </c>
      <c r="D894">
        <v>0.89200000000000002</v>
      </c>
      <c r="E894">
        <f t="shared" si="26"/>
        <v>1376219.0012000001</v>
      </c>
    </row>
    <row r="895" spans="1:5" x14ac:dyDescent="0.25">
      <c r="A895">
        <v>0.89300000000000002</v>
      </c>
      <c r="B895">
        <f t="shared" si="27"/>
        <v>7128.2761</v>
      </c>
      <c r="D895">
        <v>0.89300000000000002</v>
      </c>
      <c r="E895">
        <f t="shared" si="26"/>
        <v>1375757.2873</v>
      </c>
    </row>
    <row r="896" spans="1:5" x14ac:dyDescent="0.25">
      <c r="A896">
        <v>0.89400000000000002</v>
      </c>
      <c r="B896">
        <f t="shared" si="27"/>
        <v>7125.8837999999996</v>
      </c>
      <c r="D896">
        <v>0.89400000000000002</v>
      </c>
      <c r="E896">
        <f t="shared" si="26"/>
        <v>1375295.5733999999</v>
      </c>
    </row>
    <row r="897" spans="1:5" x14ac:dyDescent="0.25">
      <c r="A897">
        <v>0.89500000000000002</v>
      </c>
      <c r="B897">
        <f t="shared" si="27"/>
        <v>7123.4915000000001</v>
      </c>
      <c r="D897">
        <v>0.89500000000000002</v>
      </c>
      <c r="E897">
        <f t="shared" si="26"/>
        <v>1374833.8595</v>
      </c>
    </row>
    <row r="898" spans="1:5" x14ac:dyDescent="0.25">
      <c r="A898">
        <v>0.89600000000000002</v>
      </c>
      <c r="B898">
        <f t="shared" si="27"/>
        <v>7121.0992000000006</v>
      </c>
      <c r="D898">
        <v>0.89600000000000002</v>
      </c>
      <c r="E898">
        <f t="shared" ref="E898:E961" si="28">B898*discharged</f>
        <v>1374372.1456000002</v>
      </c>
    </row>
    <row r="899" spans="1:5" x14ac:dyDescent="0.25">
      <c r="A899">
        <v>0.89700000000000002</v>
      </c>
      <c r="B899">
        <f t="shared" ref="B899:B962" si="29">9264.6-A899*2392.3</f>
        <v>7118.7069000000001</v>
      </c>
      <c r="D899">
        <v>0.89700000000000002</v>
      </c>
      <c r="E899">
        <f t="shared" si="28"/>
        <v>1373910.4317000001</v>
      </c>
    </row>
    <row r="900" spans="1:5" x14ac:dyDescent="0.25">
      <c r="A900">
        <v>0.89800000000000002</v>
      </c>
      <c r="B900">
        <f t="shared" si="29"/>
        <v>7116.3145999999997</v>
      </c>
      <c r="D900">
        <v>0.89800000000000002</v>
      </c>
      <c r="E900">
        <f t="shared" si="28"/>
        <v>1373448.7178</v>
      </c>
    </row>
    <row r="901" spans="1:5" x14ac:dyDescent="0.25">
      <c r="A901">
        <v>0.89900000000000002</v>
      </c>
      <c r="B901">
        <f t="shared" si="29"/>
        <v>7113.9223000000002</v>
      </c>
      <c r="D901">
        <v>0.89900000000000002</v>
      </c>
      <c r="E901">
        <f t="shared" si="28"/>
        <v>1372987.0039000001</v>
      </c>
    </row>
    <row r="902" spans="1:5" x14ac:dyDescent="0.25">
      <c r="A902">
        <v>0.9</v>
      </c>
      <c r="B902">
        <f t="shared" si="29"/>
        <v>7111.5300000000007</v>
      </c>
      <c r="D902">
        <v>0.9</v>
      </c>
      <c r="E902">
        <f t="shared" si="28"/>
        <v>1372525.29</v>
      </c>
    </row>
    <row r="903" spans="1:5" x14ac:dyDescent="0.25">
      <c r="A903">
        <v>0.90100000000000002</v>
      </c>
      <c r="B903">
        <f t="shared" si="29"/>
        <v>7109.1377000000002</v>
      </c>
      <c r="D903">
        <v>0.90100000000000002</v>
      </c>
      <c r="E903">
        <f t="shared" si="28"/>
        <v>1372063.5760999999</v>
      </c>
    </row>
    <row r="904" spans="1:5" x14ac:dyDescent="0.25">
      <c r="A904">
        <v>0.90200000000000002</v>
      </c>
      <c r="B904">
        <f t="shared" si="29"/>
        <v>7106.7453999999998</v>
      </c>
      <c r="D904">
        <v>0.90200000000000002</v>
      </c>
      <c r="E904">
        <f t="shared" si="28"/>
        <v>1371601.8621999999</v>
      </c>
    </row>
    <row r="905" spans="1:5" x14ac:dyDescent="0.25">
      <c r="A905">
        <v>0.90300000000000002</v>
      </c>
      <c r="B905">
        <f t="shared" si="29"/>
        <v>7104.3531000000003</v>
      </c>
      <c r="D905">
        <v>0.90300000000000002</v>
      </c>
      <c r="E905">
        <f t="shared" si="28"/>
        <v>1371140.1483</v>
      </c>
    </row>
    <row r="906" spans="1:5" x14ac:dyDescent="0.25">
      <c r="A906">
        <v>0.90400000000000003</v>
      </c>
      <c r="B906">
        <f t="shared" si="29"/>
        <v>7101.9608000000007</v>
      </c>
      <c r="D906">
        <v>0.90400000000000003</v>
      </c>
      <c r="E906">
        <f t="shared" si="28"/>
        <v>1370678.4344000001</v>
      </c>
    </row>
    <row r="907" spans="1:5" x14ac:dyDescent="0.25">
      <c r="A907">
        <v>0.90500000000000003</v>
      </c>
      <c r="B907">
        <f t="shared" si="29"/>
        <v>7099.5685000000003</v>
      </c>
      <c r="D907">
        <v>0.90500000000000003</v>
      </c>
      <c r="E907">
        <f t="shared" si="28"/>
        <v>1370216.7205000001</v>
      </c>
    </row>
    <row r="908" spans="1:5" x14ac:dyDescent="0.25">
      <c r="A908">
        <v>0.90600000000000003</v>
      </c>
      <c r="B908">
        <f t="shared" si="29"/>
        <v>7097.1761999999999</v>
      </c>
      <c r="D908">
        <v>0.90600000000000003</v>
      </c>
      <c r="E908">
        <f t="shared" si="28"/>
        <v>1369755.0066</v>
      </c>
    </row>
    <row r="909" spans="1:5" x14ac:dyDescent="0.25">
      <c r="A909">
        <v>0.90700000000000003</v>
      </c>
      <c r="B909">
        <f t="shared" si="29"/>
        <v>7094.7839000000004</v>
      </c>
      <c r="D909">
        <v>0.90700000000000003</v>
      </c>
      <c r="E909">
        <f t="shared" si="28"/>
        <v>1369293.2927000001</v>
      </c>
    </row>
    <row r="910" spans="1:5" x14ac:dyDescent="0.25">
      <c r="A910">
        <v>0.90800000000000003</v>
      </c>
      <c r="B910">
        <f t="shared" si="29"/>
        <v>7092.3915999999999</v>
      </c>
      <c r="D910">
        <v>0.90800000000000003</v>
      </c>
      <c r="E910">
        <f t="shared" si="28"/>
        <v>1368831.5788</v>
      </c>
    </row>
    <row r="911" spans="1:5" x14ac:dyDescent="0.25">
      <c r="A911">
        <v>0.90900000000000003</v>
      </c>
      <c r="B911">
        <f t="shared" si="29"/>
        <v>7089.9992999999995</v>
      </c>
      <c r="D911">
        <v>0.90900000000000003</v>
      </c>
      <c r="E911">
        <f t="shared" si="28"/>
        <v>1368369.8648999999</v>
      </c>
    </row>
    <row r="912" spans="1:5" x14ac:dyDescent="0.25">
      <c r="A912">
        <v>0.91</v>
      </c>
      <c r="B912">
        <f t="shared" si="29"/>
        <v>7087.607</v>
      </c>
      <c r="D912">
        <v>0.91</v>
      </c>
      <c r="E912">
        <f t="shared" si="28"/>
        <v>1367908.1510000001</v>
      </c>
    </row>
    <row r="913" spans="1:5" x14ac:dyDescent="0.25">
      <c r="A913">
        <v>0.91100000000000003</v>
      </c>
      <c r="B913">
        <f t="shared" si="29"/>
        <v>7085.2147000000004</v>
      </c>
      <c r="D913">
        <v>0.91100000000000003</v>
      </c>
      <c r="E913">
        <f t="shared" si="28"/>
        <v>1367446.4371</v>
      </c>
    </row>
    <row r="914" spans="1:5" x14ac:dyDescent="0.25">
      <c r="A914">
        <v>0.91200000000000003</v>
      </c>
      <c r="B914">
        <f t="shared" si="29"/>
        <v>7082.8224</v>
      </c>
      <c r="D914">
        <v>0.91200000000000003</v>
      </c>
      <c r="E914">
        <f t="shared" si="28"/>
        <v>1366984.7231999999</v>
      </c>
    </row>
    <row r="915" spans="1:5" x14ac:dyDescent="0.25">
      <c r="A915">
        <v>0.91300000000000003</v>
      </c>
      <c r="B915">
        <f t="shared" si="29"/>
        <v>7080.4300999999996</v>
      </c>
      <c r="D915">
        <v>0.91300000000000003</v>
      </c>
      <c r="E915">
        <f t="shared" si="28"/>
        <v>1366523.0093</v>
      </c>
    </row>
    <row r="916" spans="1:5" x14ac:dyDescent="0.25">
      <c r="A916">
        <v>0.91400000000000003</v>
      </c>
      <c r="B916">
        <f t="shared" si="29"/>
        <v>7078.0378000000001</v>
      </c>
      <c r="D916">
        <v>0.91400000000000003</v>
      </c>
      <c r="E916">
        <f t="shared" si="28"/>
        <v>1366061.2953999999</v>
      </c>
    </row>
    <row r="917" spans="1:5" x14ac:dyDescent="0.25">
      <c r="A917">
        <v>0.91500000000000004</v>
      </c>
      <c r="B917">
        <f t="shared" si="29"/>
        <v>7075.6455000000005</v>
      </c>
      <c r="D917">
        <v>0.91500000000000004</v>
      </c>
      <c r="E917">
        <f t="shared" si="28"/>
        <v>1365599.5815000001</v>
      </c>
    </row>
    <row r="918" spans="1:5" x14ac:dyDescent="0.25">
      <c r="A918">
        <v>0.91600000000000004</v>
      </c>
      <c r="B918">
        <f t="shared" si="29"/>
        <v>7073.2532000000001</v>
      </c>
      <c r="D918">
        <v>0.91600000000000004</v>
      </c>
      <c r="E918">
        <f t="shared" si="28"/>
        <v>1365137.8676</v>
      </c>
    </row>
    <row r="919" spans="1:5" x14ac:dyDescent="0.25">
      <c r="A919">
        <v>0.91700000000000004</v>
      </c>
      <c r="B919">
        <f t="shared" si="29"/>
        <v>7070.8608999999997</v>
      </c>
      <c r="D919">
        <v>0.91700000000000004</v>
      </c>
      <c r="E919">
        <f t="shared" si="28"/>
        <v>1364676.1536999999</v>
      </c>
    </row>
    <row r="920" spans="1:5" x14ac:dyDescent="0.25">
      <c r="A920">
        <v>0.91800000000000004</v>
      </c>
      <c r="B920">
        <f t="shared" si="29"/>
        <v>7068.4686000000002</v>
      </c>
      <c r="D920">
        <v>0.91800000000000004</v>
      </c>
      <c r="E920">
        <f t="shared" si="28"/>
        <v>1364214.4398000001</v>
      </c>
    </row>
    <row r="921" spans="1:5" x14ac:dyDescent="0.25">
      <c r="A921">
        <v>0.91900000000000004</v>
      </c>
      <c r="B921">
        <f t="shared" si="29"/>
        <v>7066.0763000000006</v>
      </c>
      <c r="D921">
        <v>0.91900000000000004</v>
      </c>
      <c r="E921">
        <f t="shared" si="28"/>
        <v>1363752.7259000002</v>
      </c>
    </row>
    <row r="922" spans="1:5" x14ac:dyDescent="0.25">
      <c r="A922">
        <v>0.92</v>
      </c>
      <c r="B922">
        <f t="shared" si="29"/>
        <v>7063.6840000000002</v>
      </c>
      <c r="D922">
        <v>0.92</v>
      </c>
      <c r="E922">
        <f t="shared" si="28"/>
        <v>1363291.0120000001</v>
      </c>
    </row>
    <row r="923" spans="1:5" x14ac:dyDescent="0.25">
      <c r="A923">
        <v>0.92100000000000004</v>
      </c>
      <c r="B923">
        <f t="shared" si="29"/>
        <v>7061.2916999999998</v>
      </c>
      <c r="D923">
        <v>0.92100000000000004</v>
      </c>
      <c r="E923">
        <f t="shared" si="28"/>
        <v>1362829.2981</v>
      </c>
    </row>
    <row r="924" spans="1:5" x14ac:dyDescent="0.25">
      <c r="A924">
        <v>0.92200000000000004</v>
      </c>
      <c r="B924">
        <f t="shared" si="29"/>
        <v>7058.8994000000002</v>
      </c>
      <c r="D924">
        <v>0.92200000000000004</v>
      </c>
      <c r="E924">
        <f t="shared" si="28"/>
        <v>1362367.5842000002</v>
      </c>
    </row>
    <row r="925" spans="1:5" x14ac:dyDescent="0.25">
      <c r="A925">
        <v>0.92300000000000004</v>
      </c>
      <c r="B925">
        <f t="shared" si="29"/>
        <v>7056.5071000000007</v>
      </c>
      <c r="D925">
        <v>0.92300000000000004</v>
      </c>
      <c r="E925">
        <f t="shared" si="28"/>
        <v>1361905.8703000001</v>
      </c>
    </row>
    <row r="926" spans="1:5" x14ac:dyDescent="0.25">
      <c r="A926">
        <v>0.92400000000000004</v>
      </c>
      <c r="B926">
        <f t="shared" si="29"/>
        <v>7054.1148000000003</v>
      </c>
      <c r="D926">
        <v>0.92400000000000004</v>
      </c>
      <c r="E926">
        <f t="shared" si="28"/>
        <v>1361444.1564</v>
      </c>
    </row>
    <row r="927" spans="1:5" x14ac:dyDescent="0.25">
      <c r="A927">
        <v>0.92500000000000004</v>
      </c>
      <c r="B927">
        <f t="shared" si="29"/>
        <v>7051.7224999999999</v>
      </c>
      <c r="D927">
        <v>0.92500000000000004</v>
      </c>
      <c r="E927">
        <f t="shared" si="28"/>
        <v>1360982.4424999999</v>
      </c>
    </row>
    <row r="928" spans="1:5" x14ac:dyDescent="0.25">
      <c r="A928">
        <v>0.92600000000000005</v>
      </c>
      <c r="B928">
        <f t="shared" si="29"/>
        <v>7049.3302000000003</v>
      </c>
      <c r="D928">
        <v>0.92600000000000005</v>
      </c>
      <c r="E928">
        <f t="shared" si="28"/>
        <v>1360520.7286</v>
      </c>
    </row>
    <row r="929" spans="1:5" x14ac:dyDescent="0.25">
      <c r="A929">
        <v>0.92700000000000005</v>
      </c>
      <c r="B929">
        <f t="shared" si="29"/>
        <v>7046.9378999999999</v>
      </c>
      <c r="D929">
        <v>0.92700000000000005</v>
      </c>
      <c r="E929">
        <f t="shared" si="28"/>
        <v>1360059.0146999999</v>
      </c>
    </row>
    <row r="930" spans="1:5" x14ac:dyDescent="0.25">
      <c r="A930">
        <v>0.92800000000000005</v>
      </c>
      <c r="B930">
        <f t="shared" si="29"/>
        <v>7044.5455999999995</v>
      </c>
      <c r="D930">
        <v>0.92800000000000005</v>
      </c>
      <c r="E930">
        <f t="shared" si="28"/>
        <v>1359597.3007999999</v>
      </c>
    </row>
    <row r="931" spans="1:5" x14ac:dyDescent="0.25">
      <c r="A931">
        <v>0.92900000000000005</v>
      </c>
      <c r="B931">
        <f t="shared" si="29"/>
        <v>7042.1532999999999</v>
      </c>
      <c r="D931">
        <v>0.92900000000000005</v>
      </c>
      <c r="E931">
        <f t="shared" si="28"/>
        <v>1359135.5869</v>
      </c>
    </row>
    <row r="932" spans="1:5" x14ac:dyDescent="0.25">
      <c r="A932">
        <v>0.93</v>
      </c>
      <c r="B932">
        <f t="shared" si="29"/>
        <v>7039.7610000000004</v>
      </c>
      <c r="D932">
        <v>0.93</v>
      </c>
      <c r="E932">
        <f t="shared" si="28"/>
        <v>1358673.8730000001</v>
      </c>
    </row>
    <row r="933" spans="1:5" x14ac:dyDescent="0.25">
      <c r="A933">
        <v>0.93100000000000005</v>
      </c>
      <c r="B933">
        <f t="shared" si="29"/>
        <v>7037.3687</v>
      </c>
      <c r="D933">
        <v>0.93100000000000005</v>
      </c>
      <c r="E933">
        <f t="shared" si="28"/>
        <v>1358212.1591</v>
      </c>
    </row>
    <row r="934" spans="1:5" x14ac:dyDescent="0.25">
      <c r="A934">
        <v>0.93200000000000005</v>
      </c>
      <c r="B934">
        <f t="shared" si="29"/>
        <v>7034.9763999999996</v>
      </c>
      <c r="D934">
        <v>0.93200000000000005</v>
      </c>
      <c r="E934">
        <f t="shared" si="28"/>
        <v>1357750.4452</v>
      </c>
    </row>
    <row r="935" spans="1:5" x14ac:dyDescent="0.25">
      <c r="A935">
        <v>0.93300000000000005</v>
      </c>
      <c r="B935">
        <f t="shared" si="29"/>
        <v>7032.5841</v>
      </c>
      <c r="D935">
        <v>0.93300000000000005</v>
      </c>
      <c r="E935">
        <f t="shared" si="28"/>
        <v>1357288.7313000001</v>
      </c>
    </row>
    <row r="936" spans="1:5" x14ac:dyDescent="0.25">
      <c r="A936">
        <v>0.93400000000000005</v>
      </c>
      <c r="B936">
        <f t="shared" si="29"/>
        <v>7030.1918000000005</v>
      </c>
      <c r="D936">
        <v>0.93400000000000005</v>
      </c>
      <c r="E936">
        <f t="shared" si="28"/>
        <v>1356827.0174</v>
      </c>
    </row>
    <row r="937" spans="1:5" x14ac:dyDescent="0.25">
      <c r="A937">
        <v>0.93500000000000005</v>
      </c>
      <c r="B937">
        <f t="shared" si="29"/>
        <v>7027.7995000000001</v>
      </c>
      <c r="D937">
        <v>0.93500000000000005</v>
      </c>
      <c r="E937">
        <f t="shared" si="28"/>
        <v>1356365.3034999999</v>
      </c>
    </row>
    <row r="938" spans="1:5" x14ac:dyDescent="0.25">
      <c r="A938">
        <v>0.93600000000000005</v>
      </c>
      <c r="B938">
        <f t="shared" si="29"/>
        <v>7025.4071999999996</v>
      </c>
      <c r="D938">
        <v>0.93600000000000005</v>
      </c>
      <c r="E938">
        <f t="shared" si="28"/>
        <v>1355903.5895999998</v>
      </c>
    </row>
    <row r="939" spans="1:5" x14ac:dyDescent="0.25">
      <c r="A939">
        <v>0.93700000000000006</v>
      </c>
      <c r="B939">
        <f t="shared" si="29"/>
        <v>7023.0149000000001</v>
      </c>
      <c r="D939">
        <v>0.93700000000000006</v>
      </c>
      <c r="E939">
        <f t="shared" si="28"/>
        <v>1355441.8757</v>
      </c>
    </row>
    <row r="940" spans="1:5" x14ac:dyDescent="0.25">
      <c r="A940">
        <v>0.93799999999999994</v>
      </c>
      <c r="B940">
        <f t="shared" si="29"/>
        <v>7020.6226000000006</v>
      </c>
      <c r="D940">
        <v>0.93799999999999994</v>
      </c>
      <c r="E940">
        <f t="shared" si="28"/>
        <v>1354980.1618000001</v>
      </c>
    </row>
    <row r="941" spans="1:5" x14ac:dyDescent="0.25">
      <c r="A941">
        <v>0.93899999999999995</v>
      </c>
      <c r="B941">
        <f t="shared" si="29"/>
        <v>7018.2303000000002</v>
      </c>
      <c r="D941">
        <v>0.93899999999999995</v>
      </c>
      <c r="E941">
        <f t="shared" si="28"/>
        <v>1354518.4479</v>
      </c>
    </row>
    <row r="942" spans="1:5" x14ac:dyDescent="0.25">
      <c r="A942">
        <v>0.94</v>
      </c>
      <c r="B942">
        <f t="shared" si="29"/>
        <v>7015.8379999999997</v>
      </c>
      <c r="D942">
        <v>0.94</v>
      </c>
      <c r="E942">
        <f t="shared" si="28"/>
        <v>1354056.7339999999</v>
      </c>
    </row>
    <row r="943" spans="1:5" x14ac:dyDescent="0.25">
      <c r="A943">
        <v>0.94099999999999995</v>
      </c>
      <c r="B943">
        <f t="shared" si="29"/>
        <v>7013.4457000000002</v>
      </c>
      <c r="D943">
        <v>0.94099999999999995</v>
      </c>
      <c r="E943">
        <f t="shared" si="28"/>
        <v>1353595.0201000001</v>
      </c>
    </row>
    <row r="944" spans="1:5" x14ac:dyDescent="0.25">
      <c r="A944">
        <v>0.94199999999999995</v>
      </c>
      <c r="B944">
        <f t="shared" si="29"/>
        <v>7011.0534000000007</v>
      </c>
      <c r="D944">
        <v>0.94199999999999995</v>
      </c>
      <c r="E944">
        <f t="shared" si="28"/>
        <v>1353133.3062000002</v>
      </c>
    </row>
    <row r="945" spans="1:5" x14ac:dyDescent="0.25">
      <c r="A945">
        <v>0.94299999999999995</v>
      </c>
      <c r="B945">
        <f t="shared" si="29"/>
        <v>7008.6611000000003</v>
      </c>
      <c r="D945">
        <v>0.94299999999999995</v>
      </c>
      <c r="E945">
        <f t="shared" si="28"/>
        <v>1352671.5923000001</v>
      </c>
    </row>
    <row r="946" spans="1:5" x14ac:dyDescent="0.25">
      <c r="A946">
        <v>0.94399999999999995</v>
      </c>
      <c r="B946">
        <f t="shared" si="29"/>
        <v>7006.2687999999998</v>
      </c>
      <c r="D946">
        <v>0.94399999999999995</v>
      </c>
      <c r="E946">
        <f t="shared" si="28"/>
        <v>1352209.8784</v>
      </c>
    </row>
    <row r="947" spans="1:5" x14ac:dyDescent="0.25">
      <c r="A947">
        <v>0.94499999999999995</v>
      </c>
      <c r="B947">
        <f t="shared" si="29"/>
        <v>7003.8765000000003</v>
      </c>
      <c r="D947">
        <v>0.94499999999999995</v>
      </c>
      <c r="E947">
        <f t="shared" si="28"/>
        <v>1351748.1645</v>
      </c>
    </row>
    <row r="948" spans="1:5" x14ac:dyDescent="0.25">
      <c r="A948">
        <v>0.94599999999999995</v>
      </c>
      <c r="B948">
        <f t="shared" si="29"/>
        <v>7001.4842000000008</v>
      </c>
      <c r="D948">
        <v>0.94599999999999995</v>
      </c>
      <c r="E948">
        <f t="shared" si="28"/>
        <v>1351286.4506000001</v>
      </c>
    </row>
    <row r="949" spans="1:5" x14ac:dyDescent="0.25">
      <c r="A949">
        <v>0.94699999999999995</v>
      </c>
      <c r="B949">
        <f t="shared" si="29"/>
        <v>6999.0919000000004</v>
      </c>
      <c r="D949">
        <v>0.94699999999999995</v>
      </c>
      <c r="E949">
        <f t="shared" si="28"/>
        <v>1350824.7367</v>
      </c>
    </row>
    <row r="950" spans="1:5" x14ac:dyDescent="0.25">
      <c r="A950">
        <v>0.94799999999999995</v>
      </c>
      <c r="B950">
        <f t="shared" si="29"/>
        <v>6996.6995999999999</v>
      </c>
      <c r="D950">
        <v>0.94799999999999995</v>
      </c>
      <c r="E950">
        <f t="shared" si="28"/>
        <v>1350363.0227999999</v>
      </c>
    </row>
    <row r="951" spans="1:5" x14ac:dyDescent="0.25">
      <c r="A951">
        <v>0.94899999999999995</v>
      </c>
      <c r="B951">
        <f t="shared" si="29"/>
        <v>6994.3073000000004</v>
      </c>
      <c r="D951">
        <v>0.94899999999999995</v>
      </c>
      <c r="E951">
        <f t="shared" si="28"/>
        <v>1349901.3089000001</v>
      </c>
    </row>
    <row r="952" spans="1:5" x14ac:dyDescent="0.25">
      <c r="A952">
        <v>0.95</v>
      </c>
      <c r="B952">
        <f t="shared" si="29"/>
        <v>6991.9150000000009</v>
      </c>
      <c r="D952">
        <v>0.95</v>
      </c>
      <c r="E952">
        <f t="shared" si="28"/>
        <v>1349439.5950000002</v>
      </c>
    </row>
    <row r="953" spans="1:5" x14ac:dyDescent="0.25">
      <c r="A953">
        <v>0.95099999999999996</v>
      </c>
      <c r="B953">
        <f t="shared" si="29"/>
        <v>6989.5227000000004</v>
      </c>
      <c r="D953">
        <v>0.95099999999999996</v>
      </c>
      <c r="E953">
        <f t="shared" si="28"/>
        <v>1348977.8811000001</v>
      </c>
    </row>
    <row r="954" spans="1:5" x14ac:dyDescent="0.25">
      <c r="A954">
        <v>0.95199999999999996</v>
      </c>
      <c r="B954">
        <f t="shared" si="29"/>
        <v>6987.1304</v>
      </c>
      <c r="D954">
        <v>0.95199999999999996</v>
      </c>
      <c r="E954">
        <f t="shared" si="28"/>
        <v>1348516.1672</v>
      </c>
    </row>
    <row r="955" spans="1:5" x14ac:dyDescent="0.25">
      <c r="A955">
        <v>0.95299999999999996</v>
      </c>
      <c r="B955">
        <f t="shared" si="29"/>
        <v>6984.7381000000005</v>
      </c>
      <c r="D955">
        <v>0.95299999999999996</v>
      </c>
      <c r="E955">
        <f t="shared" si="28"/>
        <v>1348054.4533000002</v>
      </c>
    </row>
    <row r="956" spans="1:5" x14ac:dyDescent="0.25">
      <c r="A956">
        <v>0.95399999999999996</v>
      </c>
      <c r="B956">
        <f t="shared" si="29"/>
        <v>6982.345800000001</v>
      </c>
      <c r="D956">
        <v>0.95399999999999996</v>
      </c>
      <c r="E956">
        <f t="shared" si="28"/>
        <v>1347592.7394000001</v>
      </c>
    </row>
    <row r="957" spans="1:5" x14ac:dyDescent="0.25">
      <c r="A957">
        <v>0.95499999999999996</v>
      </c>
      <c r="B957">
        <f t="shared" si="29"/>
        <v>6979.9534999999996</v>
      </c>
      <c r="D957">
        <v>0.95499999999999996</v>
      </c>
      <c r="E957">
        <f t="shared" si="28"/>
        <v>1347131.0255</v>
      </c>
    </row>
    <row r="958" spans="1:5" x14ac:dyDescent="0.25">
      <c r="A958">
        <v>0.95599999999999996</v>
      </c>
      <c r="B958">
        <f t="shared" si="29"/>
        <v>6977.5612000000001</v>
      </c>
      <c r="D958">
        <v>0.95599999999999996</v>
      </c>
      <c r="E958">
        <f t="shared" si="28"/>
        <v>1346669.3116000001</v>
      </c>
    </row>
    <row r="959" spans="1:5" x14ac:dyDescent="0.25">
      <c r="A959">
        <v>0.95699999999999996</v>
      </c>
      <c r="B959">
        <f t="shared" si="29"/>
        <v>6975.1689000000006</v>
      </c>
      <c r="D959">
        <v>0.95699999999999996</v>
      </c>
      <c r="E959">
        <f t="shared" si="28"/>
        <v>1346207.5977</v>
      </c>
    </row>
    <row r="960" spans="1:5" x14ac:dyDescent="0.25">
      <c r="A960">
        <v>0.95799999999999996</v>
      </c>
      <c r="B960">
        <f t="shared" si="29"/>
        <v>6972.7766000000001</v>
      </c>
      <c r="D960">
        <v>0.95799999999999996</v>
      </c>
      <c r="E960">
        <f t="shared" si="28"/>
        <v>1345745.8838</v>
      </c>
    </row>
    <row r="961" spans="1:5" x14ac:dyDescent="0.25">
      <c r="A961">
        <v>0.95899999999999996</v>
      </c>
      <c r="B961">
        <f t="shared" si="29"/>
        <v>6970.3842999999997</v>
      </c>
      <c r="D961">
        <v>0.95899999999999996</v>
      </c>
      <c r="E961">
        <f t="shared" si="28"/>
        <v>1345284.1698999999</v>
      </c>
    </row>
    <row r="962" spans="1:5" x14ac:dyDescent="0.25">
      <c r="A962">
        <v>0.96</v>
      </c>
      <c r="B962">
        <f t="shared" si="29"/>
        <v>6967.9920000000002</v>
      </c>
      <c r="D962">
        <v>0.96</v>
      </c>
      <c r="E962">
        <f t="shared" ref="E962:E1002" si="30">B962*discharged</f>
        <v>1344822.456</v>
      </c>
    </row>
    <row r="963" spans="1:5" x14ac:dyDescent="0.25">
      <c r="A963">
        <v>0.96099999999999997</v>
      </c>
      <c r="B963">
        <f t="shared" ref="B963:B1002" si="31">9264.6-A963*2392.3</f>
        <v>6965.5997000000007</v>
      </c>
      <c r="D963">
        <v>0.96099999999999997</v>
      </c>
      <c r="E963">
        <f t="shared" si="30"/>
        <v>1344360.7421000001</v>
      </c>
    </row>
    <row r="964" spans="1:5" x14ac:dyDescent="0.25">
      <c r="A964">
        <v>0.96199999999999997</v>
      </c>
      <c r="B964">
        <f t="shared" si="31"/>
        <v>6963.2074000000002</v>
      </c>
      <c r="D964">
        <v>0.96199999999999997</v>
      </c>
      <c r="E964">
        <f t="shared" si="30"/>
        <v>1343899.0282000001</v>
      </c>
    </row>
    <row r="965" spans="1:5" x14ac:dyDescent="0.25">
      <c r="A965">
        <v>0.96299999999999997</v>
      </c>
      <c r="B965">
        <f t="shared" si="31"/>
        <v>6960.8150999999998</v>
      </c>
      <c r="D965">
        <v>0.96299999999999997</v>
      </c>
      <c r="E965">
        <f t="shared" si="30"/>
        <v>1343437.3143</v>
      </c>
    </row>
    <row r="966" spans="1:5" x14ac:dyDescent="0.25">
      <c r="A966">
        <v>0.96399999999999997</v>
      </c>
      <c r="B966">
        <f t="shared" si="31"/>
        <v>6958.4228000000003</v>
      </c>
      <c r="D966">
        <v>0.96399999999999997</v>
      </c>
      <c r="E966">
        <f t="shared" si="30"/>
        <v>1342975.6004000001</v>
      </c>
    </row>
    <row r="967" spans="1:5" x14ac:dyDescent="0.25">
      <c r="A967">
        <v>0.96499999999999997</v>
      </c>
      <c r="B967">
        <f t="shared" si="31"/>
        <v>6956.0305000000008</v>
      </c>
      <c r="D967">
        <v>0.96499999999999997</v>
      </c>
      <c r="E967">
        <f t="shared" si="30"/>
        <v>1342513.8865000003</v>
      </c>
    </row>
    <row r="968" spans="1:5" x14ac:dyDescent="0.25">
      <c r="A968">
        <v>0.96599999999999997</v>
      </c>
      <c r="B968">
        <f t="shared" si="31"/>
        <v>6953.6382000000003</v>
      </c>
      <c r="D968">
        <v>0.96599999999999997</v>
      </c>
      <c r="E968">
        <f t="shared" si="30"/>
        <v>1342052.1726000002</v>
      </c>
    </row>
    <row r="969" spans="1:5" x14ac:dyDescent="0.25">
      <c r="A969">
        <v>0.96699999999999997</v>
      </c>
      <c r="B969">
        <f t="shared" si="31"/>
        <v>6951.2458999999999</v>
      </c>
      <c r="D969">
        <v>0.96699999999999997</v>
      </c>
      <c r="E969">
        <f t="shared" si="30"/>
        <v>1341590.4587000001</v>
      </c>
    </row>
    <row r="970" spans="1:5" x14ac:dyDescent="0.25">
      <c r="A970">
        <v>0.96799999999999997</v>
      </c>
      <c r="B970">
        <f t="shared" si="31"/>
        <v>6948.8536000000004</v>
      </c>
      <c r="D970">
        <v>0.96799999999999997</v>
      </c>
      <c r="E970">
        <f t="shared" si="30"/>
        <v>1341128.7448</v>
      </c>
    </row>
    <row r="971" spans="1:5" x14ac:dyDescent="0.25">
      <c r="A971">
        <v>0.96899999999999997</v>
      </c>
      <c r="B971">
        <f t="shared" si="31"/>
        <v>6946.4613000000008</v>
      </c>
      <c r="D971">
        <v>0.96899999999999997</v>
      </c>
      <c r="E971">
        <f t="shared" si="30"/>
        <v>1340667.0309000001</v>
      </c>
    </row>
    <row r="972" spans="1:5" x14ac:dyDescent="0.25">
      <c r="A972">
        <v>0.97</v>
      </c>
      <c r="B972">
        <f t="shared" si="31"/>
        <v>6944.0690000000004</v>
      </c>
      <c r="D972">
        <v>0.97</v>
      </c>
      <c r="E972">
        <f t="shared" si="30"/>
        <v>1340205.317</v>
      </c>
    </row>
    <row r="973" spans="1:5" x14ac:dyDescent="0.25">
      <c r="A973">
        <v>0.97099999999999997</v>
      </c>
      <c r="B973">
        <f t="shared" si="31"/>
        <v>6941.6767</v>
      </c>
      <c r="D973">
        <v>0.97099999999999997</v>
      </c>
      <c r="E973">
        <f t="shared" si="30"/>
        <v>1339743.6030999999</v>
      </c>
    </row>
    <row r="974" spans="1:5" x14ac:dyDescent="0.25">
      <c r="A974">
        <v>0.97199999999999998</v>
      </c>
      <c r="B974">
        <f t="shared" si="31"/>
        <v>6939.2844000000005</v>
      </c>
      <c r="D974">
        <v>0.97199999999999998</v>
      </c>
      <c r="E974">
        <f t="shared" si="30"/>
        <v>1339281.8892000001</v>
      </c>
    </row>
    <row r="975" spans="1:5" x14ac:dyDescent="0.25">
      <c r="A975">
        <v>0.97299999999999998</v>
      </c>
      <c r="B975">
        <f t="shared" si="31"/>
        <v>6936.8921</v>
      </c>
      <c r="D975">
        <v>0.97299999999999998</v>
      </c>
      <c r="E975">
        <f t="shared" si="30"/>
        <v>1338820.1753</v>
      </c>
    </row>
    <row r="976" spans="1:5" x14ac:dyDescent="0.25">
      <c r="A976">
        <v>0.97399999999999998</v>
      </c>
      <c r="B976">
        <f t="shared" si="31"/>
        <v>6934.4997999999996</v>
      </c>
      <c r="D976">
        <v>0.97399999999999998</v>
      </c>
      <c r="E976">
        <f t="shared" si="30"/>
        <v>1338358.4613999999</v>
      </c>
    </row>
    <row r="977" spans="1:5" x14ac:dyDescent="0.25">
      <c r="A977">
        <v>0.97499999999999998</v>
      </c>
      <c r="B977">
        <f t="shared" si="31"/>
        <v>6932.1075000000001</v>
      </c>
      <c r="D977">
        <v>0.97499999999999998</v>
      </c>
      <c r="E977">
        <f t="shared" si="30"/>
        <v>1337896.7475000001</v>
      </c>
    </row>
    <row r="978" spans="1:5" x14ac:dyDescent="0.25">
      <c r="A978">
        <v>0.97599999999999998</v>
      </c>
      <c r="B978">
        <f t="shared" si="31"/>
        <v>6929.7152000000006</v>
      </c>
      <c r="D978">
        <v>0.97599999999999998</v>
      </c>
      <c r="E978">
        <f t="shared" si="30"/>
        <v>1337435.0336000002</v>
      </c>
    </row>
    <row r="979" spans="1:5" x14ac:dyDescent="0.25">
      <c r="A979">
        <v>0.97699999999999998</v>
      </c>
      <c r="B979">
        <f t="shared" si="31"/>
        <v>6927.3229000000001</v>
      </c>
      <c r="D979">
        <v>0.97699999999999998</v>
      </c>
      <c r="E979">
        <f t="shared" si="30"/>
        <v>1336973.3197000001</v>
      </c>
    </row>
    <row r="980" spans="1:5" x14ac:dyDescent="0.25">
      <c r="A980">
        <v>0.97799999999999998</v>
      </c>
      <c r="B980">
        <f t="shared" si="31"/>
        <v>6924.9305999999997</v>
      </c>
      <c r="D980">
        <v>0.97799999999999998</v>
      </c>
      <c r="E980">
        <f t="shared" si="30"/>
        <v>1336511.6058</v>
      </c>
    </row>
    <row r="981" spans="1:5" x14ac:dyDescent="0.25">
      <c r="A981">
        <v>0.97899999999999998</v>
      </c>
      <c r="B981">
        <f t="shared" si="31"/>
        <v>6922.5383000000002</v>
      </c>
      <c r="D981">
        <v>0.97899999999999998</v>
      </c>
      <c r="E981">
        <f t="shared" si="30"/>
        <v>1336049.8918999999</v>
      </c>
    </row>
    <row r="982" spans="1:5" x14ac:dyDescent="0.25">
      <c r="A982">
        <v>0.98</v>
      </c>
      <c r="B982">
        <f t="shared" si="31"/>
        <v>6920.1460000000006</v>
      </c>
      <c r="D982">
        <v>0.98</v>
      </c>
      <c r="E982">
        <f t="shared" si="30"/>
        <v>1335588.1780000001</v>
      </c>
    </row>
    <row r="983" spans="1:5" x14ac:dyDescent="0.25">
      <c r="A983">
        <v>0.98099999999999998</v>
      </c>
      <c r="B983">
        <f t="shared" si="31"/>
        <v>6917.7537000000002</v>
      </c>
      <c r="D983">
        <v>0.98099999999999998</v>
      </c>
      <c r="E983">
        <f t="shared" si="30"/>
        <v>1335126.4641</v>
      </c>
    </row>
    <row r="984" spans="1:5" x14ac:dyDescent="0.25">
      <c r="A984">
        <v>0.98199999999999998</v>
      </c>
      <c r="B984">
        <f t="shared" si="31"/>
        <v>6915.3613999999998</v>
      </c>
      <c r="D984">
        <v>0.98199999999999998</v>
      </c>
      <c r="E984">
        <f t="shared" si="30"/>
        <v>1334664.7501999999</v>
      </c>
    </row>
    <row r="985" spans="1:5" x14ac:dyDescent="0.25">
      <c r="A985">
        <v>0.98299999999999998</v>
      </c>
      <c r="B985">
        <f t="shared" si="31"/>
        <v>6912.9691000000003</v>
      </c>
      <c r="D985">
        <v>0.98299999999999998</v>
      </c>
      <c r="E985">
        <f t="shared" si="30"/>
        <v>1334203.0363</v>
      </c>
    </row>
    <row r="986" spans="1:5" x14ac:dyDescent="0.25">
      <c r="A986">
        <v>0.98399999999999999</v>
      </c>
      <c r="B986">
        <f t="shared" si="31"/>
        <v>6910.5768000000007</v>
      </c>
      <c r="D986">
        <v>0.98399999999999999</v>
      </c>
      <c r="E986">
        <f t="shared" si="30"/>
        <v>1333741.3224000002</v>
      </c>
    </row>
    <row r="987" spans="1:5" x14ac:dyDescent="0.25">
      <c r="A987">
        <v>0.98499999999999999</v>
      </c>
      <c r="B987">
        <f t="shared" si="31"/>
        <v>6908.1845000000003</v>
      </c>
      <c r="D987">
        <v>0.98499999999999999</v>
      </c>
      <c r="E987">
        <f t="shared" si="30"/>
        <v>1333279.6085000001</v>
      </c>
    </row>
    <row r="988" spans="1:5" x14ac:dyDescent="0.25">
      <c r="A988">
        <v>0.98599999999999999</v>
      </c>
      <c r="B988">
        <f t="shared" si="31"/>
        <v>6905.7921999999999</v>
      </c>
      <c r="D988">
        <v>0.98599999999999999</v>
      </c>
      <c r="E988">
        <f t="shared" si="30"/>
        <v>1332817.8946</v>
      </c>
    </row>
    <row r="989" spans="1:5" x14ac:dyDescent="0.25">
      <c r="A989">
        <v>0.98699999999999999</v>
      </c>
      <c r="B989">
        <f t="shared" si="31"/>
        <v>6903.3999000000003</v>
      </c>
      <c r="D989">
        <v>0.98699999999999999</v>
      </c>
      <c r="E989">
        <f t="shared" si="30"/>
        <v>1332356.1807000001</v>
      </c>
    </row>
    <row r="990" spans="1:5" x14ac:dyDescent="0.25">
      <c r="A990">
        <v>0.98799999999999999</v>
      </c>
      <c r="B990">
        <f t="shared" si="31"/>
        <v>6901.0076000000008</v>
      </c>
      <c r="D990">
        <v>0.98799999999999999</v>
      </c>
      <c r="E990">
        <f t="shared" si="30"/>
        <v>1331894.4668000001</v>
      </c>
    </row>
    <row r="991" spans="1:5" x14ac:dyDescent="0.25">
      <c r="A991">
        <v>0.98899999999999999</v>
      </c>
      <c r="B991">
        <f t="shared" si="31"/>
        <v>6898.6153000000004</v>
      </c>
      <c r="D991">
        <v>0.98899999999999999</v>
      </c>
      <c r="E991">
        <f t="shared" si="30"/>
        <v>1331432.7529</v>
      </c>
    </row>
    <row r="992" spans="1:5" x14ac:dyDescent="0.25">
      <c r="A992">
        <v>0.99</v>
      </c>
      <c r="B992">
        <f t="shared" si="31"/>
        <v>6896.223</v>
      </c>
      <c r="D992">
        <v>0.99</v>
      </c>
      <c r="E992">
        <f t="shared" si="30"/>
        <v>1330971.0390000001</v>
      </c>
    </row>
    <row r="993" spans="1:5" x14ac:dyDescent="0.25">
      <c r="A993">
        <v>0.99099999999999999</v>
      </c>
      <c r="B993">
        <f t="shared" si="31"/>
        <v>6893.8307000000004</v>
      </c>
      <c r="D993">
        <v>0.99099999999999999</v>
      </c>
      <c r="E993">
        <f t="shared" si="30"/>
        <v>1330509.3251</v>
      </c>
    </row>
    <row r="994" spans="1:5" x14ac:dyDescent="0.25">
      <c r="A994">
        <v>0.99199999999999999</v>
      </c>
      <c r="B994">
        <f t="shared" si="31"/>
        <v>6891.4384</v>
      </c>
      <c r="D994">
        <v>0.99199999999999999</v>
      </c>
      <c r="E994">
        <f t="shared" si="30"/>
        <v>1330047.6111999999</v>
      </c>
    </row>
    <row r="995" spans="1:5" x14ac:dyDescent="0.25">
      <c r="A995">
        <v>0.99299999999999999</v>
      </c>
      <c r="B995">
        <f t="shared" si="31"/>
        <v>6889.0460999999996</v>
      </c>
      <c r="D995">
        <v>0.99299999999999999</v>
      </c>
      <c r="E995">
        <f t="shared" si="30"/>
        <v>1329585.8972999998</v>
      </c>
    </row>
    <row r="996" spans="1:5" x14ac:dyDescent="0.25">
      <c r="A996">
        <v>0.99399999999999999</v>
      </c>
      <c r="B996">
        <f t="shared" si="31"/>
        <v>6886.6538</v>
      </c>
      <c r="D996">
        <v>0.99399999999999999</v>
      </c>
      <c r="E996">
        <f t="shared" si="30"/>
        <v>1329124.1834</v>
      </c>
    </row>
    <row r="997" spans="1:5" x14ac:dyDescent="0.25">
      <c r="A997">
        <v>0.995</v>
      </c>
      <c r="B997">
        <f t="shared" si="31"/>
        <v>6884.2615000000005</v>
      </c>
      <c r="D997">
        <v>0.995</v>
      </c>
      <c r="E997">
        <f t="shared" si="30"/>
        <v>1328662.4695000001</v>
      </c>
    </row>
    <row r="998" spans="1:5" x14ac:dyDescent="0.25">
      <c r="A998">
        <v>0.996</v>
      </c>
      <c r="B998">
        <f t="shared" si="31"/>
        <v>6881.8692000000001</v>
      </c>
      <c r="D998">
        <v>0.996</v>
      </c>
      <c r="E998">
        <f t="shared" si="30"/>
        <v>1328200.7556</v>
      </c>
    </row>
    <row r="999" spans="1:5" x14ac:dyDescent="0.25">
      <c r="A999">
        <v>0.997</v>
      </c>
      <c r="B999">
        <f t="shared" si="31"/>
        <v>6879.4768999999997</v>
      </c>
      <c r="D999">
        <v>0.997</v>
      </c>
      <c r="E999">
        <f t="shared" si="30"/>
        <v>1327739.0416999999</v>
      </c>
    </row>
    <row r="1000" spans="1:5" x14ac:dyDescent="0.25">
      <c r="A1000">
        <v>0.998</v>
      </c>
      <c r="B1000">
        <f t="shared" si="31"/>
        <v>6877.0846000000001</v>
      </c>
      <c r="D1000">
        <v>0.998</v>
      </c>
      <c r="E1000">
        <f t="shared" si="30"/>
        <v>1327277.3278000001</v>
      </c>
    </row>
    <row r="1001" spans="1:5" x14ac:dyDescent="0.25">
      <c r="A1001">
        <v>0.999</v>
      </c>
      <c r="B1001">
        <f t="shared" si="31"/>
        <v>6874.6923000000006</v>
      </c>
      <c r="D1001">
        <v>0.999</v>
      </c>
      <c r="E1001">
        <f t="shared" si="30"/>
        <v>1326815.6139000002</v>
      </c>
    </row>
    <row r="1002" spans="1:5" x14ac:dyDescent="0.25">
      <c r="A1002">
        <v>1</v>
      </c>
      <c r="B1002">
        <f t="shared" si="31"/>
        <v>6872.3</v>
      </c>
      <c r="D1002">
        <v>1</v>
      </c>
      <c r="E1002">
        <f t="shared" si="30"/>
        <v>1326353.9000000001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1002"/>
  <sheetViews>
    <sheetView workbookViewId="0">
      <selection activeCell="B1" sqref="B1:O1"/>
    </sheetView>
  </sheetViews>
  <sheetFormatPr defaultRowHeight="15" x14ac:dyDescent="0.25"/>
  <sheetData>
    <row r="1" spans="1:5" x14ac:dyDescent="0.25">
      <c r="A1" t="s">
        <v>0</v>
      </c>
      <c r="D1" t="s">
        <v>0</v>
      </c>
      <c r="E1" t="s">
        <v>4</v>
      </c>
    </row>
    <row r="2" spans="1:5" x14ac:dyDescent="0.25">
      <c r="A2">
        <v>0</v>
      </c>
      <c r="B2">
        <f>12781-A2*1614</f>
        <v>12781</v>
      </c>
      <c r="D2">
        <v>0</v>
      </c>
      <c r="E2">
        <f t="shared" ref="E2:E65" si="0">B2*discharged</f>
        <v>2466733</v>
      </c>
    </row>
    <row r="3" spans="1:5" x14ac:dyDescent="0.25">
      <c r="A3">
        <v>1E-3</v>
      </c>
      <c r="B3">
        <f t="shared" ref="B3:B66" si="1">12781-A3*1614</f>
        <v>12779.386</v>
      </c>
      <c r="D3">
        <v>1E-3</v>
      </c>
      <c r="E3">
        <f t="shared" si="0"/>
        <v>2466421.4980000001</v>
      </c>
    </row>
    <row r="4" spans="1:5" x14ac:dyDescent="0.25">
      <c r="A4">
        <v>2E-3</v>
      </c>
      <c r="B4">
        <f t="shared" si="1"/>
        <v>12777.772000000001</v>
      </c>
      <c r="D4">
        <v>2E-3</v>
      </c>
      <c r="E4">
        <f t="shared" si="0"/>
        <v>2466109.9960000003</v>
      </c>
    </row>
    <row r="5" spans="1:5" x14ac:dyDescent="0.25">
      <c r="A5">
        <v>3.0000000000000001E-3</v>
      </c>
      <c r="B5">
        <f t="shared" si="1"/>
        <v>12776.157999999999</v>
      </c>
      <c r="D5">
        <v>3.0000000000000001E-3</v>
      </c>
      <c r="E5">
        <f t="shared" si="0"/>
        <v>2465798.4939999999</v>
      </c>
    </row>
    <row r="6" spans="1:5" x14ac:dyDescent="0.25">
      <c r="A6">
        <v>4.0000000000000001E-3</v>
      </c>
      <c r="B6">
        <f t="shared" si="1"/>
        <v>12774.544</v>
      </c>
      <c r="D6">
        <v>4.0000000000000001E-3</v>
      </c>
      <c r="E6">
        <f t="shared" si="0"/>
        <v>2465486.9920000001</v>
      </c>
    </row>
    <row r="7" spans="1:5" x14ac:dyDescent="0.25">
      <c r="A7">
        <v>5.0000000000000001E-3</v>
      </c>
      <c r="B7">
        <f t="shared" si="1"/>
        <v>12772.93</v>
      </c>
      <c r="D7">
        <v>5.0000000000000001E-3</v>
      </c>
      <c r="E7">
        <f t="shared" si="0"/>
        <v>2465175.4900000002</v>
      </c>
    </row>
    <row r="8" spans="1:5" x14ac:dyDescent="0.25">
      <c r="A8">
        <v>6.0000000000000001E-3</v>
      </c>
      <c r="B8">
        <f t="shared" si="1"/>
        <v>12771.316000000001</v>
      </c>
      <c r="D8">
        <v>6.0000000000000001E-3</v>
      </c>
      <c r="E8">
        <f t="shared" si="0"/>
        <v>2464863.9880000004</v>
      </c>
    </row>
    <row r="9" spans="1:5" x14ac:dyDescent="0.25">
      <c r="A9">
        <v>7.0000000000000001E-3</v>
      </c>
      <c r="B9">
        <f t="shared" si="1"/>
        <v>12769.701999999999</v>
      </c>
      <c r="D9">
        <v>7.0000000000000001E-3</v>
      </c>
      <c r="E9">
        <f t="shared" si="0"/>
        <v>2464552.486</v>
      </c>
    </row>
    <row r="10" spans="1:5" x14ac:dyDescent="0.25">
      <c r="A10">
        <v>8.0000000000000002E-3</v>
      </c>
      <c r="B10">
        <f t="shared" si="1"/>
        <v>12768.088</v>
      </c>
      <c r="D10">
        <v>8.0000000000000002E-3</v>
      </c>
      <c r="E10">
        <f t="shared" si="0"/>
        <v>2464240.9840000002</v>
      </c>
    </row>
    <row r="11" spans="1:5" x14ac:dyDescent="0.25">
      <c r="A11">
        <v>8.9999999999999993E-3</v>
      </c>
      <c r="B11">
        <f t="shared" si="1"/>
        <v>12766.474</v>
      </c>
      <c r="D11">
        <v>8.9999999999999993E-3</v>
      </c>
      <c r="E11">
        <f t="shared" si="0"/>
        <v>2463929.4819999998</v>
      </c>
    </row>
    <row r="12" spans="1:5" x14ac:dyDescent="0.25">
      <c r="A12">
        <v>0.01</v>
      </c>
      <c r="B12">
        <f t="shared" si="1"/>
        <v>12764.86</v>
      </c>
      <c r="D12">
        <v>0.01</v>
      </c>
      <c r="E12">
        <f t="shared" si="0"/>
        <v>2463617.98</v>
      </c>
    </row>
    <row r="13" spans="1:5" x14ac:dyDescent="0.25">
      <c r="A13">
        <v>1.0999999999999999E-2</v>
      </c>
      <c r="B13">
        <f t="shared" si="1"/>
        <v>12763.245999999999</v>
      </c>
      <c r="D13">
        <v>1.0999999999999999E-2</v>
      </c>
      <c r="E13">
        <f t="shared" si="0"/>
        <v>2463306.4779999997</v>
      </c>
    </row>
    <row r="14" spans="1:5" x14ac:dyDescent="0.25">
      <c r="A14">
        <v>1.2E-2</v>
      </c>
      <c r="B14">
        <f t="shared" si="1"/>
        <v>12761.632</v>
      </c>
      <c r="D14">
        <v>1.2E-2</v>
      </c>
      <c r="E14">
        <f t="shared" si="0"/>
        <v>2462994.9759999998</v>
      </c>
    </row>
    <row r="15" spans="1:5" x14ac:dyDescent="0.25">
      <c r="A15">
        <v>1.2999999999999999E-2</v>
      </c>
      <c r="B15">
        <f t="shared" si="1"/>
        <v>12760.018</v>
      </c>
      <c r="D15">
        <v>1.2999999999999999E-2</v>
      </c>
      <c r="E15">
        <f t="shared" si="0"/>
        <v>2462683.4739999999</v>
      </c>
    </row>
    <row r="16" spans="1:5" x14ac:dyDescent="0.25">
      <c r="A16">
        <v>1.4E-2</v>
      </c>
      <c r="B16">
        <f t="shared" si="1"/>
        <v>12758.404</v>
      </c>
      <c r="D16">
        <v>1.4E-2</v>
      </c>
      <c r="E16">
        <f t="shared" si="0"/>
        <v>2462371.9720000001</v>
      </c>
    </row>
    <row r="17" spans="1:5" x14ac:dyDescent="0.25">
      <c r="A17">
        <v>1.4999999999999999E-2</v>
      </c>
      <c r="B17">
        <f t="shared" si="1"/>
        <v>12756.79</v>
      </c>
      <c r="D17">
        <v>1.4999999999999999E-2</v>
      </c>
      <c r="E17">
        <f t="shared" si="0"/>
        <v>2462060.4700000002</v>
      </c>
    </row>
    <row r="18" spans="1:5" x14ac:dyDescent="0.25">
      <c r="A18">
        <v>1.6E-2</v>
      </c>
      <c r="B18">
        <f t="shared" si="1"/>
        <v>12755.175999999999</v>
      </c>
      <c r="D18">
        <v>1.6E-2</v>
      </c>
      <c r="E18">
        <f t="shared" si="0"/>
        <v>2461748.9679999999</v>
      </c>
    </row>
    <row r="19" spans="1:5" x14ac:dyDescent="0.25">
      <c r="A19">
        <v>1.7000000000000001E-2</v>
      </c>
      <c r="B19">
        <f t="shared" si="1"/>
        <v>12753.562</v>
      </c>
      <c r="D19">
        <v>1.7000000000000001E-2</v>
      </c>
      <c r="E19">
        <f t="shared" si="0"/>
        <v>2461437.466</v>
      </c>
    </row>
    <row r="20" spans="1:5" x14ac:dyDescent="0.25">
      <c r="A20">
        <v>1.7999999999999999E-2</v>
      </c>
      <c r="B20">
        <f t="shared" si="1"/>
        <v>12751.948</v>
      </c>
      <c r="D20">
        <v>1.7999999999999999E-2</v>
      </c>
      <c r="E20">
        <f t="shared" si="0"/>
        <v>2461125.9640000002</v>
      </c>
    </row>
    <row r="21" spans="1:5" x14ac:dyDescent="0.25">
      <c r="A21">
        <v>1.9E-2</v>
      </c>
      <c r="B21">
        <f t="shared" si="1"/>
        <v>12750.334000000001</v>
      </c>
      <c r="D21">
        <v>1.9E-2</v>
      </c>
      <c r="E21">
        <f t="shared" si="0"/>
        <v>2460814.4620000003</v>
      </c>
    </row>
    <row r="22" spans="1:5" x14ac:dyDescent="0.25">
      <c r="A22">
        <v>0.02</v>
      </c>
      <c r="B22">
        <f t="shared" si="1"/>
        <v>12748.72</v>
      </c>
      <c r="D22">
        <v>0.02</v>
      </c>
      <c r="E22">
        <f t="shared" si="0"/>
        <v>2460502.96</v>
      </c>
    </row>
    <row r="23" spans="1:5" x14ac:dyDescent="0.25">
      <c r="A23">
        <v>2.1000000000000001E-2</v>
      </c>
      <c r="B23">
        <f t="shared" si="1"/>
        <v>12747.106</v>
      </c>
      <c r="D23">
        <v>2.1000000000000001E-2</v>
      </c>
      <c r="E23">
        <f t="shared" si="0"/>
        <v>2460191.4580000001</v>
      </c>
    </row>
    <row r="24" spans="1:5" x14ac:dyDescent="0.25">
      <c r="A24">
        <v>2.1999999999999999E-2</v>
      </c>
      <c r="B24">
        <f t="shared" si="1"/>
        <v>12745.492</v>
      </c>
      <c r="D24">
        <v>2.1999999999999999E-2</v>
      </c>
      <c r="E24">
        <f t="shared" si="0"/>
        <v>2459879.9560000002</v>
      </c>
    </row>
    <row r="25" spans="1:5" x14ac:dyDescent="0.25">
      <c r="A25">
        <v>2.3E-2</v>
      </c>
      <c r="B25">
        <f t="shared" si="1"/>
        <v>12743.878000000001</v>
      </c>
      <c r="D25">
        <v>2.3E-2</v>
      </c>
      <c r="E25">
        <f t="shared" si="0"/>
        <v>2459568.4539999999</v>
      </c>
    </row>
    <row r="26" spans="1:5" x14ac:dyDescent="0.25">
      <c r="A26">
        <v>2.4E-2</v>
      </c>
      <c r="B26">
        <f t="shared" si="1"/>
        <v>12742.263999999999</v>
      </c>
      <c r="D26">
        <v>2.4E-2</v>
      </c>
      <c r="E26">
        <f t="shared" si="0"/>
        <v>2459256.952</v>
      </c>
    </row>
    <row r="27" spans="1:5" x14ac:dyDescent="0.25">
      <c r="A27">
        <v>2.5000000000000001E-2</v>
      </c>
      <c r="B27">
        <f t="shared" si="1"/>
        <v>12740.65</v>
      </c>
      <c r="D27">
        <v>2.5000000000000001E-2</v>
      </c>
      <c r="E27">
        <f t="shared" si="0"/>
        <v>2458945.4499999997</v>
      </c>
    </row>
    <row r="28" spans="1:5" x14ac:dyDescent="0.25">
      <c r="A28">
        <v>2.5999999999999999E-2</v>
      </c>
      <c r="B28">
        <f t="shared" si="1"/>
        <v>12739.036</v>
      </c>
      <c r="D28">
        <v>2.5999999999999999E-2</v>
      </c>
      <c r="E28">
        <f t="shared" si="0"/>
        <v>2458633.9479999999</v>
      </c>
    </row>
    <row r="29" spans="1:5" x14ac:dyDescent="0.25">
      <c r="A29">
        <v>2.7E-2</v>
      </c>
      <c r="B29">
        <f t="shared" si="1"/>
        <v>12737.422</v>
      </c>
      <c r="D29">
        <v>2.7E-2</v>
      </c>
      <c r="E29">
        <f t="shared" si="0"/>
        <v>2458322.446</v>
      </c>
    </row>
    <row r="30" spans="1:5" x14ac:dyDescent="0.25">
      <c r="A30">
        <v>2.8000000000000001E-2</v>
      </c>
      <c r="B30">
        <f t="shared" si="1"/>
        <v>12735.808000000001</v>
      </c>
      <c r="D30">
        <v>2.8000000000000001E-2</v>
      </c>
      <c r="E30">
        <f t="shared" si="0"/>
        <v>2458010.9440000001</v>
      </c>
    </row>
    <row r="31" spans="1:5" x14ac:dyDescent="0.25">
      <c r="A31">
        <v>2.9000000000000001E-2</v>
      </c>
      <c r="B31">
        <f t="shared" si="1"/>
        <v>12734.194</v>
      </c>
      <c r="D31">
        <v>2.9000000000000001E-2</v>
      </c>
      <c r="E31">
        <f t="shared" si="0"/>
        <v>2457699.4419999998</v>
      </c>
    </row>
    <row r="32" spans="1:5" x14ac:dyDescent="0.25">
      <c r="A32">
        <v>0.03</v>
      </c>
      <c r="B32">
        <f t="shared" si="1"/>
        <v>12732.58</v>
      </c>
      <c r="D32">
        <v>0.03</v>
      </c>
      <c r="E32">
        <f t="shared" si="0"/>
        <v>2457387.94</v>
      </c>
    </row>
    <row r="33" spans="1:5" x14ac:dyDescent="0.25">
      <c r="A33">
        <v>3.1E-2</v>
      </c>
      <c r="B33">
        <f t="shared" si="1"/>
        <v>12730.966</v>
      </c>
      <c r="D33">
        <v>3.1E-2</v>
      </c>
      <c r="E33">
        <f t="shared" si="0"/>
        <v>2457076.4380000001</v>
      </c>
    </row>
    <row r="34" spans="1:5" x14ac:dyDescent="0.25">
      <c r="A34">
        <v>3.2000000000000001E-2</v>
      </c>
      <c r="B34">
        <f t="shared" si="1"/>
        <v>12729.352000000001</v>
      </c>
      <c r="D34">
        <v>3.2000000000000001E-2</v>
      </c>
      <c r="E34">
        <f t="shared" si="0"/>
        <v>2456764.9360000002</v>
      </c>
    </row>
    <row r="35" spans="1:5" x14ac:dyDescent="0.25">
      <c r="A35">
        <v>3.3000000000000002E-2</v>
      </c>
      <c r="B35">
        <f t="shared" si="1"/>
        <v>12727.737999999999</v>
      </c>
      <c r="D35">
        <v>3.3000000000000002E-2</v>
      </c>
      <c r="E35">
        <f t="shared" si="0"/>
        <v>2456453.4339999999</v>
      </c>
    </row>
    <row r="36" spans="1:5" x14ac:dyDescent="0.25">
      <c r="A36">
        <v>3.4000000000000002E-2</v>
      </c>
      <c r="B36">
        <f t="shared" si="1"/>
        <v>12726.124</v>
      </c>
      <c r="D36">
        <v>3.4000000000000002E-2</v>
      </c>
      <c r="E36">
        <f t="shared" si="0"/>
        <v>2456141.932</v>
      </c>
    </row>
    <row r="37" spans="1:5" x14ac:dyDescent="0.25">
      <c r="A37">
        <v>3.5000000000000003E-2</v>
      </c>
      <c r="B37">
        <f t="shared" si="1"/>
        <v>12724.51</v>
      </c>
      <c r="D37">
        <v>3.5000000000000003E-2</v>
      </c>
      <c r="E37">
        <f t="shared" si="0"/>
        <v>2455830.4300000002</v>
      </c>
    </row>
    <row r="38" spans="1:5" x14ac:dyDescent="0.25">
      <c r="A38">
        <v>3.5999999999999997E-2</v>
      </c>
      <c r="B38">
        <f t="shared" si="1"/>
        <v>12722.896000000001</v>
      </c>
      <c r="D38">
        <v>3.5999999999999997E-2</v>
      </c>
      <c r="E38">
        <f t="shared" si="0"/>
        <v>2455518.9280000003</v>
      </c>
    </row>
    <row r="39" spans="1:5" x14ac:dyDescent="0.25">
      <c r="A39">
        <v>3.6999999999999998E-2</v>
      </c>
      <c r="B39">
        <f t="shared" si="1"/>
        <v>12721.281999999999</v>
      </c>
      <c r="D39">
        <v>3.6999999999999998E-2</v>
      </c>
      <c r="E39">
        <f t="shared" si="0"/>
        <v>2455207.426</v>
      </c>
    </row>
    <row r="40" spans="1:5" x14ac:dyDescent="0.25">
      <c r="A40">
        <v>3.7999999999999999E-2</v>
      </c>
      <c r="B40">
        <f t="shared" si="1"/>
        <v>12719.668</v>
      </c>
      <c r="D40">
        <v>3.7999999999999999E-2</v>
      </c>
      <c r="E40">
        <f t="shared" si="0"/>
        <v>2454895.9240000001</v>
      </c>
    </row>
    <row r="41" spans="1:5" x14ac:dyDescent="0.25">
      <c r="A41">
        <v>3.9E-2</v>
      </c>
      <c r="B41">
        <f t="shared" si="1"/>
        <v>12718.054</v>
      </c>
      <c r="D41">
        <v>3.9E-2</v>
      </c>
      <c r="E41">
        <f t="shared" si="0"/>
        <v>2454584.4219999998</v>
      </c>
    </row>
    <row r="42" spans="1:5" x14ac:dyDescent="0.25">
      <c r="A42">
        <v>0.04</v>
      </c>
      <c r="B42">
        <f t="shared" si="1"/>
        <v>12716.44</v>
      </c>
      <c r="D42">
        <v>0.04</v>
      </c>
      <c r="E42">
        <f t="shared" si="0"/>
        <v>2454272.92</v>
      </c>
    </row>
    <row r="43" spans="1:5" x14ac:dyDescent="0.25">
      <c r="A43">
        <v>4.1000000000000002E-2</v>
      </c>
      <c r="B43">
        <f t="shared" si="1"/>
        <v>12714.825999999999</v>
      </c>
      <c r="D43">
        <v>4.1000000000000002E-2</v>
      </c>
      <c r="E43">
        <f t="shared" si="0"/>
        <v>2453961.4179999996</v>
      </c>
    </row>
    <row r="44" spans="1:5" x14ac:dyDescent="0.25">
      <c r="A44">
        <v>4.2000000000000003E-2</v>
      </c>
      <c r="B44">
        <f t="shared" si="1"/>
        <v>12713.212</v>
      </c>
      <c r="D44">
        <v>4.2000000000000003E-2</v>
      </c>
      <c r="E44">
        <f t="shared" si="0"/>
        <v>2453649.9159999997</v>
      </c>
    </row>
    <row r="45" spans="1:5" x14ac:dyDescent="0.25">
      <c r="A45">
        <v>4.2999999999999997E-2</v>
      </c>
      <c r="B45">
        <f t="shared" si="1"/>
        <v>12711.598</v>
      </c>
      <c r="D45">
        <v>4.2999999999999997E-2</v>
      </c>
      <c r="E45">
        <f t="shared" si="0"/>
        <v>2453338.4139999999</v>
      </c>
    </row>
    <row r="46" spans="1:5" x14ac:dyDescent="0.25">
      <c r="A46">
        <v>4.3999999999999997E-2</v>
      </c>
      <c r="B46">
        <f t="shared" si="1"/>
        <v>12709.984</v>
      </c>
      <c r="D46">
        <v>4.3999999999999997E-2</v>
      </c>
      <c r="E46">
        <f t="shared" si="0"/>
        <v>2453026.912</v>
      </c>
    </row>
    <row r="47" spans="1:5" x14ac:dyDescent="0.25">
      <c r="A47">
        <v>4.4999999999999998E-2</v>
      </c>
      <c r="B47">
        <f t="shared" si="1"/>
        <v>12708.37</v>
      </c>
      <c r="D47">
        <v>4.4999999999999998E-2</v>
      </c>
      <c r="E47">
        <f t="shared" si="0"/>
        <v>2452715.41</v>
      </c>
    </row>
    <row r="48" spans="1:5" x14ac:dyDescent="0.25">
      <c r="A48">
        <v>4.5999999999999999E-2</v>
      </c>
      <c r="B48">
        <f t="shared" si="1"/>
        <v>12706.755999999999</v>
      </c>
      <c r="D48">
        <v>4.5999999999999999E-2</v>
      </c>
      <c r="E48">
        <f t="shared" si="0"/>
        <v>2452403.9079999998</v>
      </c>
    </row>
    <row r="49" spans="1:5" x14ac:dyDescent="0.25">
      <c r="A49">
        <v>4.7E-2</v>
      </c>
      <c r="B49">
        <f t="shared" si="1"/>
        <v>12705.142</v>
      </c>
      <c r="D49">
        <v>4.7E-2</v>
      </c>
      <c r="E49">
        <f t="shared" si="0"/>
        <v>2452092.406</v>
      </c>
    </row>
    <row r="50" spans="1:5" x14ac:dyDescent="0.25">
      <c r="A50">
        <v>4.8000000000000001E-2</v>
      </c>
      <c r="B50">
        <f t="shared" si="1"/>
        <v>12703.528</v>
      </c>
      <c r="D50">
        <v>4.8000000000000001E-2</v>
      </c>
      <c r="E50">
        <f t="shared" si="0"/>
        <v>2451780.9040000001</v>
      </c>
    </row>
    <row r="51" spans="1:5" x14ac:dyDescent="0.25">
      <c r="A51">
        <v>4.9000000000000002E-2</v>
      </c>
      <c r="B51">
        <f t="shared" si="1"/>
        <v>12701.914000000001</v>
      </c>
      <c r="D51">
        <v>4.9000000000000002E-2</v>
      </c>
      <c r="E51">
        <f t="shared" si="0"/>
        <v>2451469.4020000002</v>
      </c>
    </row>
    <row r="52" spans="1:5" x14ac:dyDescent="0.25">
      <c r="A52">
        <v>0.05</v>
      </c>
      <c r="B52">
        <f t="shared" si="1"/>
        <v>12700.3</v>
      </c>
      <c r="D52">
        <v>0.05</v>
      </c>
      <c r="E52">
        <f t="shared" si="0"/>
        <v>2451157.9</v>
      </c>
    </row>
    <row r="53" spans="1:5" x14ac:dyDescent="0.25">
      <c r="A53">
        <v>5.0999999999999997E-2</v>
      </c>
      <c r="B53">
        <f t="shared" si="1"/>
        <v>12698.686</v>
      </c>
      <c r="D53">
        <v>5.0999999999999997E-2</v>
      </c>
      <c r="E53">
        <f t="shared" si="0"/>
        <v>2450846.398</v>
      </c>
    </row>
    <row r="54" spans="1:5" x14ac:dyDescent="0.25">
      <c r="A54">
        <v>5.1999999999999998E-2</v>
      </c>
      <c r="B54">
        <f t="shared" si="1"/>
        <v>12697.072</v>
      </c>
      <c r="D54">
        <v>5.1999999999999998E-2</v>
      </c>
      <c r="E54">
        <f t="shared" si="0"/>
        <v>2450534.8960000002</v>
      </c>
    </row>
    <row r="55" spans="1:5" x14ac:dyDescent="0.25">
      <c r="A55">
        <v>5.2999999999999999E-2</v>
      </c>
      <c r="B55">
        <f t="shared" si="1"/>
        <v>12695.458000000001</v>
      </c>
      <c r="D55">
        <v>5.2999999999999999E-2</v>
      </c>
      <c r="E55">
        <f t="shared" si="0"/>
        <v>2450223.3940000003</v>
      </c>
    </row>
    <row r="56" spans="1:5" x14ac:dyDescent="0.25">
      <c r="A56">
        <v>5.3999999999999999E-2</v>
      </c>
      <c r="B56">
        <f t="shared" si="1"/>
        <v>12693.843999999999</v>
      </c>
      <c r="D56">
        <v>5.3999999999999999E-2</v>
      </c>
      <c r="E56">
        <f t="shared" si="0"/>
        <v>2449911.892</v>
      </c>
    </row>
    <row r="57" spans="1:5" x14ac:dyDescent="0.25">
      <c r="A57">
        <v>5.5E-2</v>
      </c>
      <c r="B57">
        <f t="shared" si="1"/>
        <v>12692.23</v>
      </c>
      <c r="D57">
        <v>5.5E-2</v>
      </c>
      <c r="E57">
        <f t="shared" si="0"/>
        <v>2449600.39</v>
      </c>
    </row>
    <row r="58" spans="1:5" x14ac:dyDescent="0.25">
      <c r="A58">
        <v>5.6000000000000001E-2</v>
      </c>
      <c r="B58">
        <f t="shared" si="1"/>
        <v>12690.616</v>
      </c>
      <c r="D58">
        <v>5.6000000000000001E-2</v>
      </c>
      <c r="E58">
        <f t="shared" si="0"/>
        <v>2449288.8879999998</v>
      </c>
    </row>
    <row r="59" spans="1:5" x14ac:dyDescent="0.25">
      <c r="A59">
        <v>5.7000000000000002E-2</v>
      </c>
      <c r="B59">
        <f t="shared" si="1"/>
        <v>12689.002</v>
      </c>
      <c r="D59">
        <v>5.7000000000000002E-2</v>
      </c>
      <c r="E59">
        <f t="shared" si="0"/>
        <v>2448977.3859999999</v>
      </c>
    </row>
    <row r="60" spans="1:5" x14ac:dyDescent="0.25">
      <c r="A60">
        <v>5.8000000000000003E-2</v>
      </c>
      <c r="B60">
        <f t="shared" si="1"/>
        <v>12687.388000000001</v>
      </c>
      <c r="D60">
        <v>5.8000000000000003E-2</v>
      </c>
      <c r="E60">
        <f t="shared" si="0"/>
        <v>2448665.8840000001</v>
      </c>
    </row>
    <row r="61" spans="1:5" x14ac:dyDescent="0.25">
      <c r="A61">
        <v>5.8999999999999997E-2</v>
      </c>
      <c r="B61">
        <f t="shared" si="1"/>
        <v>12685.773999999999</v>
      </c>
      <c r="D61">
        <v>5.8999999999999997E-2</v>
      </c>
      <c r="E61">
        <f t="shared" si="0"/>
        <v>2448354.3819999998</v>
      </c>
    </row>
    <row r="62" spans="1:5" x14ac:dyDescent="0.25">
      <c r="A62">
        <v>0.06</v>
      </c>
      <c r="B62">
        <f t="shared" si="1"/>
        <v>12684.16</v>
      </c>
      <c r="D62">
        <v>0.06</v>
      </c>
      <c r="E62">
        <f t="shared" si="0"/>
        <v>2448042.88</v>
      </c>
    </row>
    <row r="63" spans="1:5" x14ac:dyDescent="0.25">
      <c r="A63">
        <v>6.0999999999999999E-2</v>
      </c>
      <c r="B63">
        <f t="shared" si="1"/>
        <v>12682.546</v>
      </c>
      <c r="D63">
        <v>6.0999999999999999E-2</v>
      </c>
      <c r="E63">
        <f t="shared" si="0"/>
        <v>2447731.378</v>
      </c>
    </row>
    <row r="64" spans="1:5" x14ac:dyDescent="0.25">
      <c r="A64">
        <v>6.2E-2</v>
      </c>
      <c r="B64">
        <f t="shared" si="1"/>
        <v>12680.932000000001</v>
      </c>
      <c r="D64">
        <v>6.2E-2</v>
      </c>
      <c r="E64">
        <f t="shared" si="0"/>
        <v>2447419.8760000002</v>
      </c>
    </row>
    <row r="65" spans="1:5" x14ac:dyDescent="0.25">
      <c r="A65">
        <v>6.3E-2</v>
      </c>
      <c r="B65">
        <f t="shared" si="1"/>
        <v>12679.317999999999</v>
      </c>
      <c r="D65">
        <v>6.3E-2</v>
      </c>
      <c r="E65">
        <f t="shared" si="0"/>
        <v>2447108.3739999998</v>
      </c>
    </row>
    <row r="66" spans="1:5" x14ac:dyDescent="0.25">
      <c r="A66">
        <v>6.4000000000000001E-2</v>
      </c>
      <c r="B66">
        <f t="shared" si="1"/>
        <v>12677.704</v>
      </c>
      <c r="D66">
        <v>6.4000000000000001E-2</v>
      </c>
      <c r="E66">
        <f t="shared" ref="E66:E129" si="2">B66*discharged</f>
        <v>2446796.872</v>
      </c>
    </row>
    <row r="67" spans="1:5" x14ac:dyDescent="0.25">
      <c r="A67">
        <v>6.5000000000000002E-2</v>
      </c>
      <c r="B67">
        <f t="shared" ref="B67:B130" si="3">12781-A67*1614</f>
        <v>12676.09</v>
      </c>
      <c r="D67">
        <v>6.5000000000000002E-2</v>
      </c>
      <c r="E67">
        <f t="shared" si="2"/>
        <v>2446485.37</v>
      </c>
    </row>
    <row r="68" spans="1:5" x14ac:dyDescent="0.25">
      <c r="A68">
        <v>6.6000000000000003E-2</v>
      </c>
      <c r="B68">
        <f t="shared" si="3"/>
        <v>12674.476000000001</v>
      </c>
      <c r="D68">
        <v>6.6000000000000003E-2</v>
      </c>
      <c r="E68">
        <f t="shared" si="2"/>
        <v>2446173.8680000002</v>
      </c>
    </row>
    <row r="69" spans="1:5" x14ac:dyDescent="0.25">
      <c r="A69">
        <v>6.7000000000000004E-2</v>
      </c>
      <c r="B69">
        <f t="shared" si="3"/>
        <v>12672.861999999999</v>
      </c>
      <c r="D69">
        <v>6.7000000000000004E-2</v>
      </c>
      <c r="E69">
        <f t="shared" si="2"/>
        <v>2445862.3659999999</v>
      </c>
    </row>
    <row r="70" spans="1:5" x14ac:dyDescent="0.25">
      <c r="A70">
        <v>6.8000000000000005E-2</v>
      </c>
      <c r="B70">
        <f t="shared" si="3"/>
        <v>12671.248</v>
      </c>
      <c r="D70">
        <v>6.8000000000000005E-2</v>
      </c>
      <c r="E70">
        <f t="shared" si="2"/>
        <v>2445550.8640000001</v>
      </c>
    </row>
    <row r="71" spans="1:5" x14ac:dyDescent="0.25">
      <c r="A71">
        <v>6.9000000000000006E-2</v>
      </c>
      <c r="B71">
        <f t="shared" si="3"/>
        <v>12669.634</v>
      </c>
      <c r="D71">
        <v>6.9000000000000006E-2</v>
      </c>
      <c r="E71">
        <f t="shared" si="2"/>
        <v>2445239.3620000002</v>
      </c>
    </row>
    <row r="72" spans="1:5" x14ac:dyDescent="0.25">
      <c r="A72">
        <v>7.0000000000000007E-2</v>
      </c>
      <c r="B72">
        <f t="shared" si="3"/>
        <v>12668.02</v>
      </c>
      <c r="D72">
        <v>7.0000000000000007E-2</v>
      </c>
      <c r="E72">
        <f t="shared" si="2"/>
        <v>2444927.86</v>
      </c>
    </row>
    <row r="73" spans="1:5" x14ac:dyDescent="0.25">
      <c r="A73">
        <v>7.0999999999999994E-2</v>
      </c>
      <c r="B73">
        <f t="shared" si="3"/>
        <v>12666.406000000001</v>
      </c>
      <c r="D73">
        <v>7.0999999999999994E-2</v>
      </c>
      <c r="E73">
        <f t="shared" si="2"/>
        <v>2444616.358</v>
      </c>
    </row>
    <row r="74" spans="1:5" x14ac:dyDescent="0.25">
      <c r="A74">
        <v>7.1999999999999995E-2</v>
      </c>
      <c r="B74">
        <f t="shared" si="3"/>
        <v>12664.791999999999</v>
      </c>
      <c r="D74">
        <v>7.1999999999999995E-2</v>
      </c>
      <c r="E74">
        <f t="shared" si="2"/>
        <v>2444304.8559999997</v>
      </c>
    </row>
    <row r="75" spans="1:5" x14ac:dyDescent="0.25">
      <c r="A75">
        <v>7.2999999999999995E-2</v>
      </c>
      <c r="B75">
        <f t="shared" si="3"/>
        <v>12663.178</v>
      </c>
      <c r="D75">
        <v>7.2999999999999995E-2</v>
      </c>
      <c r="E75">
        <f t="shared" si="2"/>
        <v>2443993.3539999998</v>
      </c>
    </row>
    <row r="76" spans="1:5" x14ac:dyDescent="0.25">
      <c r="A76">
        <v>7.3999999999999996E-2</v>
      </c>
      <c r="B76">
        <f t="shared" si="3"/>
        <v>12661.564</v>
      </c>
      <c r="D76">
        <v>7.3999999999999996E-2</v>
      </c>
      <c r="E76">
        <f t="shared" si="2"/>
        <v>2443681.852</v>
      </c>
    </row>
    <row r="77" spans="1:5" x14ac:dyDescent="0.25">
      <c r="A77">
        <v>7.4999999999999997E-2</v>
      </c>
      <c r="B77">
        <f t="shared" si="3"/>
        <v>12659.95</v>
      </c>
      <c r="D77">
        <v>7.4999999999999997E-2</v>
      </c>
      <c r="E77">
        <f t="shared" si="2"/>
        <v>2443370.35</v>
      </c>
    </row>
    <row r="78" spans="1:5" x14ac:dyDescent="0.25">
      <c r="A78">
        <v>7.5999999999999998E-2</v>
      </c>
      <c r="B78">
        <f t="shared" si="3"/>
        <v>12658.335999999999</v>
      </c>
      <c r="D78">
        <v>7.5999999999999998E-2</v>
      </c>
      <c r="E78">
        <f t="shared" si="2"/>
        <v>2443058.8479999998</v>
      </c>
    </row>
    <row r="79" spans="1:5" x14ac:dyDescent="0.25">
      <c r="A79">
        <v>7.6999999999999999E-2</v>
      </c>
      <c r="B79">
        <f t="shared" si="3"/>
        <v>12656.722</v>
      </c>
      <c r="D79">
        <v>7.6999999999999999E-2</v>
      </c>
      <c r="E79">
        <f t="shared" si="2"/>
        <v>2442747.3459999999</v>
      </c>
    </row>
    <row r="80" spans="1:5" x14ac:dyDescent="0.25">
      <c r="A80">
        <v>7.8E-2</v>
      </c>
      <c r="B80">
        <f t="shared" si="3"/>
        <v>12655.108</v>
      </c>
      <c r="D80">
        <v>7.8E-2</v>
      </c>
      <c r="E80">
        <f t="shared" si="2"/>
        <v>2442435.844</v>
      </c>
    </row>
    <row r="81" spans="1:5" x14ac:dyDescent="0.25">
      <c r="A81">
        <v>7.9000000000000001E-2</v>
      </c>
      <c r="B81">
        <f t="shared" si="3"/>
        <v>12653.494000000001</v>
      </c>
      <c r="D81">
        <v>7.9000000000000001E-2</v>
      </c>
      <c r="E81">
        <f t="shared" si="2"/>
        <v>2442124.3420000002</v>
      </c>
    </row>
    <row r="82" spans="1:5" x14ac:dyDescent="0.25">
      <c r="A82">
        <v>0.08</v>
      </c>
      <c r="B82">
        <f t="shared" si="3"/>
        <v>12651.88</v>
      </c>
      <c r="D82">
        <v>0.08</v>
      </c>
      <c r="E82">
        <f t="shared" si="2"/>
        <v>2441812.84</v>
      </c>
    </row>
    <row r="83" spans="1:5" x14ac:dyDescent="0.25">
      <c r="A83">
        <v>8.1000000000000003E-2</v>
      </c>
      <c r="B83">
        <f t="shared" si="3"/>
        <v>12650.266</v>
      </c>
      <c r="D83">
        <v>8.1000000000000003E-2</v>
      </c>
      <c r="E83">
        <f t="shared" si="2"/>
        <v>2441501.338</v>
      </c>
    </row>
    <row r="84" spans="1:5" x14ac:dyDescent="0.25">
      <c r="A84">
        <v>8.2000000000000003E-2</v>
      </c>
      <c r="B84">
        <f t="shared" si="3"/>
        <v>12648.652</v>
      </c>
      <c r="D84">
        <v>8.2000000000000003E-2</v>
      </c>
      <c r="E84">
        <f t="shared" si="2"/>
        <v>2441189.8360000001</v>
      </c>
    </row>
    <row r="85" spans="1:5" x14ac:dyDescent="0.25">
      <c r="A85">
        <v>8.3000000000000004E-2</v>
      </c>
      <c r="B85">
        <f t="shared" si="3"/>
        <v>12647.038</v>
      </c>
      <c r="D85">
        <v>8.3000000000000004E-2</v>
      </c>
      <c r="E85">
        <f t="shared" si="2"/>
        <v>2440878.3340000003</v>
      </c>
    </row>
    <row r="86" spans="1:5" x14ac:dyDescent="0.25">
      <c r="A86">
        <v>8.4000000000000005E-2</v>
      </c>
      <c r="B86">
        <f t="shared" si="3"/>
        <v>12645.423999999999</v>
      </c>
      <c r="D86">
        <v>8.4000000000000005E-2</v>
      </c>
      <c r="E86">
        <f t="shared" si="2"/>
        <v>2440566.8319999999</v>
      </c>
    </row>
    <row r="87" spans="1:5" x14ac:dyDescent="0.25">
      <c r="A87">
        <v>8.5000000000000006E-2</v>
      </c>
      <c r="B87">
        <f t="shared" si="3"/>
        <v>12643.81</v>
      </c>
      <c r="D87">
        <v>8.5000000000000006E-2</v>
      </c>
      <c r="E87">
        <f t="shared" si="2"/>
        <v>2440255.33</v>
      </c>
    </row>
    <row r="88" spans="1:5" x14ac:dyDescent="0.25">
      <c r="A88">
        <v>8.5999999999999993E-2</v>
      </c>
      <c r="B88">
        <f t="shared" si="3"/>
        <v>12642.196</v>
      </c>
      <c r="D88">
        <v>8.5999999999999993E-2</v>
      </c>
      <c r="E88">
        <f t="shared" si="2"/>
        <v>2439943.8280000002</v>
      </c>
    </row>
    <row r="89" spans="1:5" x14ac:dyDescent="0.25">
      <c r="A89">
        <v>8.6999999999999994E-2</v>
      </c>
      <c r="B89">
        <f t="shared" si="3"/>
        <v>12640.582</v>
      </c>
      <c r="D89">
        <v>8.6999999999999994E-2</v>
      </c>
      <c r="E89">
        <f t="shared" si="2"/>
        <v>2439632.3259999999</v>
      </c>
    </row>
    <row r="90" spans="1:5" x14ac:dyDescent="0.25">
      <c r="A90">
        <v>8.7999999999999995E-2</v>
      </c>
      <c r="B90">
        <f t="shared" si="3"/>
        <v>12638.968000000001</v>
      </c>
      <c r="D90">
        <v>8.7999999999999995E-2</v>
      </c>
      <c r="E90">
        <f t="shared" si="2"/>
        <v>2439320.824</v>
      </c>
    </row>
    <row r="91" spans="1:5" x14ac:dyDescent="0.25">
      <c r="A91">
        <v>8.8999999999999996E-2</v>
      </c>
      <c r="B91">
        <f t="shared" si="3"/>
        <v>12637.353999999999</v>
      </c>
      <c r="D91">
        <v>8.8999999999999996E-2</v>
      </c>
      <c r="E91">
        <f t="shared" si="2"/>
        <v>2439009.3219999997</v>
      </c>
    </row>
    <row r="92" spans="1:5" x14ac:dyDescent="0.25">
      <c r="A92">
        <v>0.09</v>
      </c>
      <c r="B92">
        <f t="shared" si="3"/>
        <v>12635.74</v>
      </c>
      <c r="D92">
        <v>0.09</v>
      </c>
      <c r="E92">
        <f t="shared" si="2"/>
        <v>2438697.8199999998</v>
      </c>
    </row>
    <row r="93" spans="1:5" x14ac:dyDescent="0.25">
      <c r="A93">
        <v>9.0999999999999998E-2</v>
      </c>
      <c r="B93">
        <f t="shared" si="3"/>
        <v>12634.126</v>
      </c>
      <c r="D93">
        <v>9.0999999999999998E-2</v>
      </c>
      <c r="E93">
        <f t="shared" si="2"/>
        <v>2438386.318</v>
      </c>
    </row>
    <row r="94" spans="1:5" x14ac:dyDescent="0.25">
      <c r="A94">
        <v>9.1999999999999998E-2</v>
      </c>
      <c r="B94">
        <f t="shared" si="3"/>
        <v>12632.512000000001</v>
      </c>
      <c r="D94">
        <v>9.1999999999999998E-2</v>
      </c>
      <c r="E94">
        <f t="shared" si="2"/>
        <v>2438074.8160000001</v>
      </c>
    </row>
    <row r="95" spans="1:5" x14ac:dyDescent="0.25">
      <c r="A95">
        <v>9.2999999999999999E-2</v>
      </c>
      <c r="B95">
        <f t="shared" si="3"/>
        <v>12630.897999999999</v>
      </c>
      <c r="D95">
        <v>9.2999999999999999E-2</v>
      </c>
      <c r="E95">
        <f t="shared" si="2"/>
        <v>2437763.3139999998</v>
      </c>
    </row>
    <row r="96" spans="1:5" x14ac:dyDescent="0.25">
      <c r="A96">
        <v>9.4E-2</v>
      </c>
      <c r="B96">
        <f t="shared" si="3"/>
        <v>12629.284</v>
      </c>
      <c r="D96">
        <v>9.4E-2</v>
      </c>
      <c r="E96">
        <f t="shared" si="2"/>
        <v>2437451.8119999999</v>
      </c>
    </row>
    <row r="97" spans="1:5" x14ac:dyDescent="0.25">
      <c r="A97">
        <v>9.5000000000000001E-2</v>
      </c>
      <c r="B97">
        <f t="shared" si="3"/>
        <v>12627.67</v>
      </c>
      <c r="D97">
        <v>9.5000000000000001E-2</v>
      </c>
      <c r="E97">
        <f t="shared" si="2"/>
        <v>2437140.31</v>
      </c>
    </row>
    <row r="98" spans="1:5" x14ac:dyDescent="0.25">
      <c r="A98">
        <v>9.6000000000000002E-2</v>
      </c>
      <c r="B98">
        <f t="shared" si="3"/>
        <v>12626.056</v>
      </c>
      <c r="D98">
        <v>9.6000000000000002E-2</v>
      </c>
      <c r="E98">
        <f t="shared" si="2"/>
        <v>2436828.8080000002</v>
      </c>
    </row>
    <row r="99" spans="1:5" x14ac:dyDescent="0.25">
      <c r="A99">
        <v>9.7000000000000003E-2</v>
      </c>
      <c r="B99">
        <f t="shared" si="3"/>
        <v>12624.441999999999</v>
      </c>
      <c r="D99">
        <v>9.7000000000000003E-2</v>
      </c>
      <c r="E99">
        <f t="shared" si="2"/>
        <v>2436517.3059999999</v>
      </c>
    </row>
    <row r="100" spans="1:5" x14ac:dyDescent="0.25">
      <c r="A100">
        <v>9.8000000000000004E-2</v>
      </c>
      <c r="B100">
        <f t="shared" si="3"/>
        <v>12622.828</v>
      </c>
      <c r="D100">
        <v>9.8000000000000004E-2</v>
      </c>
      <c r="E100">
        <f t="shared" si="2"/>
        <v>2436205.804</v>
      </c>
    </row>
    <row r="101" spans="1:5" x14ac:dyDescent="0.25">
      <c r="A101">
        <v>9.9000000000000005E-2</v>
      </c>
      <c r="B101">
        <f t="shared" si="3"/>
        <v>12621.214</v>
      </c>
      <c r="D101">
        <v>9.9000000000000005E-2</v>
      </c>
      <c r="E101">
        <f t="shared" si="2"/>
        <v>2435894.3020000001</v>
      </c>
    </row>
    <row r="102" spans="1:5" x14ac:dyDescent="0.25">
      <c r="A102">
        <v>0.1</v>
      </c>
      <c r="B102">
        <f t="shared" si="3"/>
        <v>12619.6</v>
      </c>
      <c r="D102">
        <v>0.1</v>
      </c>
      <c r="E102">
        <f t="shared" si="2"/>
        <v>2435582.8000000003</v>
      </c>
    </row>
    <row r="103" spans="1:5" x14ac:dyDescent="0.25">
      <c r="A103">
        <v>0.10100000000000001</v>
      </c>
      <c r="B103">
        <f t="shared" si="3"/>
        <v>12617.986000000001</v>
      </c>
      <c r="D103">
        <v>0.10100000000000001</v>
      </c>
      <c r="E103">
        <f t="shared" si="2"/>
        <v>2435271.298</v>
      </c>
    </row>
    <row r="104" spans="1:5" x14ac:dyDescent="0.25">
      <c r="A104">
        <v>0.10199999999999999</v>
      </c>
      <c r="B104">
        <f t="shared" si="3"/>
        <v>12616.371999999999</v>
      </c>
      <c r="D104">
        <v>0.10199999999999999</v>
      </c>
      <c r="E104">
        <f t="shared" si="2"/>
        <v>2434959.7960000001</v>
      </c>
    </row>
    <row r="105" spans="1:5" x14ac:dyDescent="0.25">
      <c r="A105">
        <v>0.10299999999999999</v>
      </c>
      <c r="B105">
        <f t="shared" si="3"/>
        <v>12614.758</v>
      </c>
      <c r="D105">
        <v>0.10299999999999999</v>
      </c>
      <c r="E105">
        <f t="shared" si="2"/>
        <v>2434648.2939999998</v>
      </c>
    </row>
    <row r="106" spans="1:5" x14ac:dyDescent="0.25">
      <c r="A106">
        <v>0.104</v>
      </c>
      <c r="B106">
        <f t="shared" si="3"/>
        <v>12613.144</v>
      </c>
      <c r="D106">
        <v>0.104</v>
      </c>
      <c r="E106">
        <f t="shared" si="2"/>
        <v>2434336.7919999999</v>
      </c>
    </row>
    <row r="107" spans="1:5" x14ac:dyDescent="0.25">
      <c r="A107">
        <v>0.105</v>
      </c>
      <c r="B107">
        <f t="shared" si="3"/>
        <v>12611.53</v>
      </c>
      <c r="D107">
        <v>0.105</v>
      </c>
      <c r="E107">
        <f t="shared" si="2"/>
        <v>2434025.29</v>
      </c>
    </row>
    <row r="108" spans="1:5" x14ac:dyDescent="0.25">
      <c r="A108">
        <v>0.106</v>
      </c>
      <c r="B108">
        <f t="shared" si="3"/>
        <v>12609.915999999999</v>
      </c>
      <c r="D108">
        <v>0.106</v>
      </c>
      <c r="E108">
        <f t="shared" si="2"/>
        <v>2433713.7879999997</v>
      </c>
    </row>
    <row r="109" spans="1:5" x14ac:dyDescent="0.25">
      <c r="A109">
        <v>0.107</v>
      </c>
      <c r="B109">
        <f t="shared" si="3"/>
        <v>12608.302</v>
      </c>
      <c r="D109">
        <v>0.107</v>
      </c>
      <c r="E109">
        <f t="shared" si="2"/>
        <v>2433402.2859999998</v>
      </c>
    </row>
    <row r="110" spans="1:5" x14ac:dyDescent="0.25">
      <c r="A110">
        <v>0.108</v>
      </c>
      <c r="B110">
        <f t="shared" si="3"/>
        <v>12606.688</v>
      </c>
      <c r="D110">
        <v>0.108</v>
      </c>
      <c r="E110">
        <f t="shared" si="2"/>
        <v>2433090.784</v>
      </c>
    </row>
    <row r="111" spans="1:5" x14ac:dyDescent="0.25">
      <c r="A111">
        <v>0.109</v>
      </c>
      <c r="B111">
        <f t="shared" si="3"/>
        <v>12605.074000000001</v>
      </c>
      <c r="D111">
        <v>0.109</v>
      </c>
      <c r="E111">
        <f t="shared" si="2"/>
        <v>2432779.2820000001</v>
      </c>
    </row>
    <row r="112" spans="1:5" x14ac:dyDescent="0.25">
      <c r="A112">
        <v>0.11</v>
      </c>
      <c r="B112">
        <f t="shared" si="3"/>
        <v>12603.46</v>
      </c>
      <c r="D112">
        <v>0.11</v>
      </c>
      <c r="E112">
        <f t="shared" si="2"/>
        <v>2432467.7799999998</v>
      </c>
    </row>
    <row r="113" spans="1:5" x14ac:dyDescent="0.25">
      <c r="A113">
        <v>0.111</v>
      </c>
      <c r="B113">
        <f t="shared" si="3"/>
        <v>12601.846</v>
      </c>
      <c r="D113">
        <v>0.111</v>
      </c>
      <c r="E113">
        <f t="shared" si="2"/>
        <v>2432156.2779999999</v>
      </c>
    </row>
    <row r="114" spans="1:5" x14ac:dyDescent="0.25">
      <c r="A114">
        <v>0.112</v>
      </c>
      <c r="B114">
        <f t="shared" si="3"/>
        <v>12600.232</v>
      </c>
      <c r="D114">
        <v>0.112</v>
      </c>
      <c r="E114">
        <f t="shared" si="2"/>
        <v>2431844.7760000001</v>
      </c>
    </row>
    <row r="115" spans="1:5" x14ac:dyDescent="0.25">
      <c r="A115">
        <v>0.113</v>
      </c>
      <c r="B115">
        <f t="shared" si="3"/>
        <v>12598.618</v>
      </c>
      <c r="D115">
        <v>0.113</v>
      </c>
      <c r="E115">
        <f t="shared" si="2"/>
        <v>2431533.2740000002</v>
      </c>
    </row>
    <row r="116" spans="1:5" x14ac:dyDescent="0.25">
      <c r="A116">
        <v>0.114</v>
      </c>
      <c r="B116">
        <f t="shared" si="3"/>
        <v>12597.004000000001</v>
      </c>
      <c r="D116">
        <v>0.114</v>
      </c>
      <c r="E116">
        <f t="shared" si="2"/>
        <v>2431221.7720000003</v>
      </c>
    </row>
    <row r="117" spans="1:5" x14ac:dyDescent="0.25">
      <c r="A117">
        <v>0.115</v>
      </c>
      <c r="B117">
        <f t="shared" si="3"/>
        <v>12595.39</v>
      </c>
      <c r="D117">
        <v>0.115</v>
      </c>
      <c r="E117">
        <f t="shared" si="2"/>
        <v>2430910.27</v>
      </c>
    </row>
    <row r="118" spans="1:5" x14ac:dyDescent="0.25">
      <c r="A118">
        <v>0.11600000000000001</v>
      </c>
      <c r="B118">
        <f t="shared" si="3"/>
        <v>12593.776</v>
      </c>
      <c r="D118">
        <v>0.11600000000000001</v>
      </c>
      <c r="E118">
        <f t="shared" si="2"/>
        <v>2430598.7680000002</v>
      </c>
    </row>
    <row r="119" spans="1:5" x14ac:dyDescent="0.25">
      <c r="A119">
        <v>0.11700000000000001</v>
      </c>
      <c r="B119">
        <f t="shared" si="3"/>
        <v>12592.162</v>
      </c>
      <c r="D119">
        <v>0.11700000000000001</v>
      </c>
      <c r="E119">
        <f t="shared" si="2"/>
        <v>2430287.2659999998</v>
      </c>
    </row>
    <row r="120" spans="1:5" x14ac:dyDescent="0.25">
      <c r="A120">
        <v>0.11799999999999999</v>
      </c>
      <c r="B120">
        <f t="shared" si="3"/>
        <v>12590.548000000001</v>
      </c>
      <c r="D120">
        <v>0.11799999999999999</v>
      </c>
      <c r="E120">
        <f t="shared" si="2"/>
        <v>2429975.764</v>
      </c>
    </row>
    <row r="121" spans="1:5" x14ac:dyDescent="0.25">
      <c r="A121">
        <v>0.11899999999999999</v>
      </c>
      <c r="B121">
        <f t="shared" si="3"/>
        <v>12588.933999999999</v>
      </c>
      <c r="D121">
        <v>0.11899999999999999</v>
      </c>
      <c r="E121">
        <f t="shared" si="2"/>
        <v>2429664.2619999996</v>
      </c>
    </row>
    <row r="122" spans="1:5" x14ac:dyDescent="0.25">
      <c r="A122">
        <v>0.12</v>
      </c>
      <c r="B122">
        <f t="shared" si="3"/>
        <v>12587.32</v>
      </c>
      <c r="D122">
        <v>0.12</v>
      </c>
      <c r="E122">
        <f t="shared" si="2"/>
        <v>2429352.7599999998</v>
      </c>
    </row>
    <row r="123" spans="1:5" x14ac:dyDescent="0.25">
      <c r="A123">
        <v>0.121</v>
      </c>
      <c r="B123">
        <f t="shared" si="3"/>
        <v>12585.706</v>
      </c>
      <c r="D123">
        <v>0.121</v>
      </c>
      <c r="E123">
        <f t="shared" si="2"/>
        <v>2429041.2579999999</v>
      </c>
    </row>
    <row r="124" spans="1:5" x14ac:dyDescent="0.25">
      <c r="A124">
        <v>0.122</v>
      </c>
      <c r="B124">
        <f t="shared" si="3"/>
        <v>12584.092000000001</v>
      </c>
      <c r="D124">
        <v>0.122</v>
      </c>
      <c r="E124">
        <f t="shared" si="2"/>
        <v>2428729.7560000001</v>
      </c>
    </row>
    <row r="125" spans="1:5" x14ac:dyDescent="0.25">
      <c r="A125">
        <v>0.123</v>
      </c>
      <c r="B125">
        <f t="shared" si="3"/>
        <v>12582.477999999999</v>
      </c>
      <c r="D125">
        <v>0.123</v>
      </c>
      <c r="E125">
        <f t="shared" si="2"/>
        <v>2428418.2539999997</v>
      </c>
    </row>
    <row r="126" spans="1:5" x14ac:dyDescent="0.25">
      <c r="A126">
        <v>0.124</v>
      </c>
      <c r="B126">
        <f t="shared" si="3"/>
        <v>12580.864</v>
      </c>
      <c r="D126">
        <v>0.124</v>
      </c>
      <c r="E126">
        <f t="shared" si="2"/>
        <v>2428106.7519999999</v>
      </c>
    </row>
    <row r="127" spans="1:5" x14ac:dyDescent="0.25">
      <c r="A127">
        <v>0.125</v>
      </c>
      <c r="B127">
        <f t="shared" si="3"/>
        <v>12579.25</v>
      </c>
      <c r="D127">
        <v>0.125</v>
      </c>
      <c r="E127">
        <f t="shared" si="2"/>
        <v>2427795.25</v>
      </c>
    </row>
    <row r="128" spans="1:5" x14ac:dyDescent="0.25">
      <c r="A128">
        <v>0.126</v>
      </c>
      <c r="B128">
        <f t="shared" si="3"/>
        <v>12577.636</v>
      </c>
      <c r="D128">
        <v>0.126</v>
      </c>
      <c r="E128">
        <f t="shared" si="2"/>
        <v>2427483.7480000001</v>
      </c>
    </row>
    <row r="129" spans="1:5" x14ac:dyDescent="0.25">
      <c r="A129">
        <v>0.127</v>
      </c>
      <c r="B129">
        <f t="shared" si="3"/>
        <v>12576.022000000001</v>
      </c>
      <c r="D129">
        <v>0.127</v>
      </c>
      <c r="E129">
        <f t="shared" si="2"/>
        <v>2427172.2460000003</v>
      </c>
    </row>
    <row r="130" spans="1:5" x14ac:dyDescent="0.25">
      <c r="A130">
        <v>0.128</v>
      </c>
      <c r="B130">
        <f t="shared" si="3"/>
        <v>12574.407999999999</v>
      </c>
      <c r="D130">
        <v>0.128</v>
      </c>
      <c r="E130">
        <f t="shared" ref="E130:E193" si="4">B130*discharged</f>
        <v>2426860.7439999999</v>
      </c>
    </row>
    <row r="131" spans="1:5" x14ac:dyDescent="0.25">
      <c r="A131">
        <v>0.129</v>
      </c>
      <c r="B131">
        <f t="shared" ref="B131:B194" si="5">12781-A131*1614</f>
        <v>12572.794</v>
      </c>
      <c r="D131">
        <v>0.129</v>
      </c>
      <c r="E131">
        <f t="shared" si="4"/>
        <v>2426549.2420000001</v>
      </c>
    </row>
    <row r="132" spans="1:5" x14ac:dyDescent="0.25">
      <c r="A132">
        <v>0.13</v>
      </c>
      <c r="B132">
        <f t="shared" si="5"/>
        <v>12571.18</v>
      </c>
      <c r="D132">
        <v>0.13</v>
      </c>
      <c r="E132">
        <f t="shared" si="4"/>
        <v>2426237.7400000002</v>
      </c>
    </row>
    <row r="133" spans="1:5" x14ac:dyDescent="0.25">
      <c r="A133">
        <v>0.13100000000000001</v>
      </c>
      <c r="B133">
        <f t="shared" si="5"/>
        <v>12569.566000000001</v>
      </c>
      <c r="D133">
        <v>0.13100000000000001</v>
      </c>
      <c r="E133">
        <f t="shared" si="4"/>
        <v>2425926.2380000004</v>
      </c>
    </row>
    <row r="134" spans="1:5" x14ac:dyDescent="0.25">
      <c r="A134">
        <v>0.13200000000000001</v>
      </c>
      <c r="B134">
        <f t="shared" si="5"/>
        <v>12567.951999999999</v>
      </c>
      <c r="D134">
        <v>0.13200000000000001</v>
      </c>
      <c r="E134">
        <f t="shared" si="4"/>
        <v>2425614.736</v>
      </c>
    </row>
    <row r="135" spans="1:5" x14ac:dyDescent="0.25">
      <c r="A135">
        <v>0.13300000000000001</v>
      </c>
      <c r="B135">
        <f t="shared" si="5"/>
        <v>12566.338</v>
      </c>
      <c r="D135">
        <v>0.13300000000000001</v>
      </c>
      <c r="E135">
        <f t="shared" si="4"/>
        <v>2425303.2340000002</v>
      </c>
    </row>
    <row r="136" spans="1:5" x14ac:dyDescent="0.25">
      <c r="A136">
        <v>0.13400000000000001</v>
      </c>
      <c r="B136">
        <f t="shared" si="5"/>
        <v>12564.724</v>
      </c>
      <c r="D136">
        <v>0.13400000000000001</v>
      </c>
      <c r="E136">
        <f t="shared" si="4"/>
        <v>2424991.7319999998</v>
      </c>
    </row>
    <row r="137" spans="1:5" x14ac:dyDescent="0.25">
      <c r="A137">
        <v>0.13500000000000001</v>
      </c>
      <c r="B137">
        <f t="shared" si="5"/>
        <v>12563.11</v>
      </c>
      <c r="D137">
        <v>0.13500000000000001</v>
      </c>
      <c r="E137">
        <f t="shared" si="4"/>
        <v>2424680.23</v>
      </c>
    </row>
    <row r="138" spans="1:5" x14ac:dyDescent="0.25">
      <c r="A138">
        <v>0.13600000000000001</v>
      </c>
      <c r="B138">
        <f t="shared" si="5"/>
        <v>12561.495999999999</v>
      </c>
      <c r="D138">
        <v>0.13600000000000001</v>
      </c>
      <c r="E138">
        <f t="shared" si="4"/>
        <v>2424368.7279999997</v>
      </c>
    </row>
    <row r="139" spans="1:5" x14ac:dyDescent="0.25">
      <c r="A139">
        <v>0.13700000000000001</v>
      </c>
      <c r="B139">
        <f t="shared" si="5"/>
        <v>12559.882</v>
      </c>
      <c r="D139">
        <v>0.13700000000000001</v>
      </c>
      <c r="E139">
        <f t="shared" si="4"/>
        <v>2424057.2259999998</v>
      </c>
    </row>
    <row r="140" spans="1:5" x14ac:dyDescent="0.25">
      <c r="A140">
        <v>0.13800000000000001</v>
      </c>
      <c r="B140">
        <f t="shared" si="5"/>
        <v>12558.268</v>
      </c>
      <c r="D140">
        <v>0.13800000000000001</v>
      </c>
      <c r="E140">
        <f t="shared" si="4"/>
        <v>2423745.7239999999</v>
      </c>
    </row>
    <row r="141" spans="1:5" x14ac:dyDescent="0.25">
      <c r="A141">
        <v>0.13900000000000001</v>
      </c>
      <c r="B141">
        <f t="shared" si="5"/>
        <v>12556.654</v>
      </c>
      <c r="D141">
        <v>0.13900000000000001</v>
      </c>
      <c r="E141">
        <f t="shared" si="4"/>
        <v>2423434.2220000001</v>
      </c>
    </row>
    <row r="142" spans="1:5" x14ac:dyDescent="0.25">
      <c r="A142">
        <v>0.14000000000000001</v>
      </c>
      <c r="B142">
        <f t="shared" si="5"/>
        <v>12555.04</v>
      </c>
      <c r="D142">
        <v>0.14000000000000001</v>
      </c>
      <c r="E142">
        <f t="shared" si="4"/>
        <v>2423122.7200000002</v>
      </c>
    </row>
    <row r="143" spans="1:5" x14ac:dyDescent="0.25">
      <c r="A143">
        <v>0.14099999999999999</v>
      </c>
      <c r="B143">
        <f t="shared" si="5"/>
        <v>12553.425999999999</v>
      </c>
      <c r="D143">
        <v>0.14099999999999999</v>
      </c>
      <c r="E143">
        <f t="shared" si="4"/>
        <v>2422811.2179999999</v>
      </c>
    </row>
    <row r="144" spans="1:5" x14ac:dyDescent="0.25">
      <c r="A144">
        <v>0.14199999999999999</v>
      </c>
      <c r="B144">
        <f t="shared" si="5"/>
        <v>12551.812</v>
      </c>
      <c r="D144">
        <v>0.14199999999999999</v>
      </c>
      <c r="E144">
        <f t="shared" si="4"/>
        <v>2422499.716</v>
      </c>
    </row>
    <row r="145" spans="1:5" x14ac:dyDescent="0.25">
      <c r="A145">
        <v>0.14299999999999999</v>
      </c>
      <c r="B145">
        <f t="shared" si="5"/>
        <v>12550.198</v>
      </c>
      <c r="D145">
        <v>0.14299999999999999</v>
      </c>
      <c r="E145">
        <f t="shared" si="4"/>
        <v>2422188.2140000002</v>
      </c>
    </row>
    <row r="146" spans="1:5" x14ac:dyDescent="0.25">
      <c r="A146">
        <v>0.14399999999999999</v>
      </c>
      <c r="B146">
        <f t="shared" si="5"/>
        <v>12548.584000000001</v>
      </c>
      <c r="D146">
        <v>0.14399999999999999</v>
      </c>
      <c r="E146">
        <f t="shared" si="4"/>
        <v>2421876.7120000003</v>
      </c>
    </row>
    <row r="147" spans="1:5" x14ac:dyDescent="0.25">
      <c r="A147">
        <v>0.14499999999999999</v>
      </c>
      <c r="B147">
        <f t="shared" si="5"/>
        <v>12546.97</v>
      </c>
      <c r="D147">
        <v>0.14499999999999999</v>
      </c>
      <c r="E147">
        <f t="shared" si="4"/>
        <v>2421565.21</v>
      </c>
    </row>
    <row r="148" spans="1:5" x14ac:dyDescent="0.25">
      <c r="A148">
        <v>0.14599999999999999</v>
      </c>
      <c r="B148">
        <f t="shared" si="5"/>
        <v>12545.356</v>
      </c>
      <c r="D148">
        <v>0.14599999999999999</v>
      </c>
      <c r="E148">
        <f t="shared" si="4"/>
        <v>2421253.7080000001</v>
      </c>
    </row>
    <row r="149" spans="1:5" x14ac:dyDescent="0.25">
      <c r="A149">
        <v>0.14699999999999999</v>
      </c>
      <c r="B149">
        <f t="shared" si="5"/>
        <v>12543.742</v>
      </c>
      <c r="D149">
        <v>0.14699999999999999</v>
      </c>
      <c r="E149">
        <f t="shared" si="4"/>
        <v>2420942.2060000002</v>
      </c>
    </row>
    <row r="150" spans="1:5" x14ac:dyDescent="0.25">
      <c r="A150">
        <v>0.14799999999999999</v>
      </c>
      <c r="B150">
        <f t="shared" si="5"/>
        <v>12542.128000000001</v>
      </c>
      <c r="D150">
        <v>0.14799999999999999</v>
      </c>
      <c r="E150">
        <f t="shared" si="4"/>
        <v>2420630.7039999999</v>
      </c>
    </row>
    <row r="151" spans="1:5" x14ac:dyDescent="0.25">
      <c r="A151">
        <v>0.14899999999999999</v>
      </c>
      <c r="B151">
        <f t="shared" si="5"/>
        <v>12540.513999999999</v>
      </c>
      <c r="D151">
        <v>0.14899999999999999</v>
      </c>
      <c r="E151">
        <f t="shared" si="4"/>
        <v>2420319.202</v>
      </c>
    </row>
    <row r="152" spans="1:5" x14ac:dyDescent="0.25">
      <c r="A152">
        <v>0.15</v>
      </c>
      <c r="B152">
        <f t="shared" si="5"/>
        <v>12538.9</v>
      </c>
      <c r="D152">
        <v>0.15</v>
      </c>
      <c r="E152">
        <f t="shared" si="4"/>
        <v>2420007.6999999997</v>
      </c>
    </row>
    <row r="153" spans="1:5" x14ac:dyDescent="0.25">
      <c r="A153">
        <v>0.151</v>
      </c>
      <c r="B153">
        <f t="shared" si="5"/>
        <v>12537.286</v>
      </c>
      <c r="D153">
        <v>0.151</v>
      </c>
      <c r="E153">
        <f t="shared" si="4"/>
        <v>2419696.1979999999</v>
      </c>
    </row>
    <row r="154" spans="1:5" x14ac:dyDescent="0.25">
      <c r="A154">
        <v>0.152</v>
      </c>
      <c r="B154">
        <f t="shared" si="5"/>
        <v>12535.672</v>
      </c>
      <c r="D154">
        <v>0.152</v>
      </c>
      <c r="E154">
        <f t="shared" si="4"/>
        <v>2419384.696</v>
      </c>
    </row>
    <row r="155" spans="1:5" x14ac:dyDescent="0.25">
      <c r="A155">
        <v>0.153</v>
      </c>
      <c r="B155">
        <f t="shared" si="5"/>
        <v>12534.058000000001</v>
      </c>
      <c r="D155">
        <v>0.153</v>
      </c>
      <c r="E155">
        <f t="shared" si="4"/>
        <v>2419073.1940000001</v>
      </c>
    </row>
    <row r="156" spans="1:5" x14ac:dyDescent="0.25">
      <c r="A156">
        <v>0.154</v>
      </c>
      <c r="B156">
        <f t="shared" si="5"/>
        <v>12532.444</v>
      </c>
      <c r="D156">
        <v>0.154</v>
      </c>
      <c r="E156">
        <f t="shared" si="4"/>
        <v>2418761.6919999998</v>
      </c>
    </row>
    <row r="157" spans="1:5" x14ac:dyDescent="0.25">
      <c r="A157">
        <v>0.155</v>
      </c>
      <c r="B157">
        <f t="shared" si="5"/>
        <v>12530.83</v>
      </c>
      <c r="D157">
        <v>0.155</v>
      </c>
      <c r="E157">
        <f t="shared" si="4"/>
        <v>2418450.19</v>
      </c>
    </row>
    <row r="158" spans="1:5" x14ac:dyDescent="0.25">
      <c r="A158">
        <v>0.156</v>
      </c>
      <c r="B158">
        <f t="shared" si="5"/>
        <v>12529.216</v>
      </c>
      <c r="D158">
        <v>0.156</v>
      </c>
      <c r="E158">
        <f t="shared" si="4"/>
        <v>2418138.6880000001</v>
      </c>
    </row>
    <row r="159" spans="1:5" x14ac:dyDescent="0.25">
      <c r="A159">
        <v>0.157</v>
      </c>
      <c r="B159">
        <f t="shared" si="5"/>
        <v>12527.602000000001</v>
      </c>
      <c r="D159">
        <v>0.157</v>
      </c>
      <c r="E159">
        <f t="shared" si="4"/>
        <v>2417827.1860000002</v>
      </c>
    </row>
    <row r="160" spans="1:5" x14ac:dyDescent="0.25">
      <c r="A160">
        <v>0.158</v>
      </c>
      <c r="B160">
        <f t="shared" si="5"/>
        <v>12525.987999999999</v>
      </c>
      <c r="D160">
        <v>0.158</v>
      </c>
      <c r="E160">
        <f t="shared" si="4"/>
        <v>2417515.6839999999</v>
      </c>
    </row>
    <row r="161" spans="1:5" x14ac:dyDescent="0.25">
      <c r="A161">
        <v>0.159</v>
      </c>
      <c r="B161">
        <f t="shared" si="5"/>
        <v>12524.374</v>
      </c>
      <c r="D161">
        <v>0.159</v>
      </c>
      <c r="E161">
        <f t="shared" si="4"/>
        <v>2417204.182</v>
      </c>
    </row>
    <row r="162" spans="1:5" x14ac:dyDescent="0.25">
      <c r="A162">
        <v>0.16</v>
      </c>
      <c r="B162">
        <f t="shared" si="5"/>
        <v>12522.76</v>
      </c>
      <c r="D162">
        <v>0.16</v>
      </c>
      <c r="E162">
        <f t="shared" si="4"/>
        <v>2416892.6800000002</v>
      </c>
    </row>
    <row r="163" spans="1:5" x14ac:dyDescent="0.25">
      <c r="A163">
        <v>0.161</v>
      </c>
      <c r="B163">
        <f t="shared" si="5"/>
        <v>12521.146000000001</v>
      </c>
      <c r="D163">
        <v>0.161</v>
      </c>
      <c r="E163">
        <f t="shared" si="4"/>
        <v>2416581.1780000003</v>
      </c>
    </row>
    <row r="164" spans="1:5" x14ac:dyDescent="0.25">
      <c r="A164">
        <v>0.16200000000000001</v>
      </c>
      <c r="B164">
        <f t="shared" si="5"/>
        <v>12519.531999999999</v>
      </c>
      <c r="D164">
        <v>0.16200000000000001</v>
      </c>
      <c r="E164">
        <f t="shared" si="4"/>
        <v>2416269.676</v>
      </c>
    </row>
    <row r="165" spans="1:5" x14ac:dyDescent="0.25">
      <c r="A165">
        <v>0.16300000000000001</v>
      </c>
      <c r="B165">
        <f t="shared" si="5"/>
        <v>12517.918</v>
      </c>
      <c r="D165">
        <v>0.16300000000000001</v>
      </c>
      <c r="E165">
        <f t="shared" si="4"/>
        <v>2415958.1740000001</v>
      </c>
    </row>
    <row r="166" spans="1:5" x14ac:dyDescent="0.25">
      <c r="A166">
        <v>0.16400000000000001</v>
      </c>
      <c r="B166">
        <f t="shared" si="5"/>
        <v>12516.304</v>
      </c>
      <c r="D166">
        <v>0.16400000000000001</v>
      </c>
      <c r="E166">
        <f t="shared" si="4"/>
        <v>2415646.6719999998</v>
      </c>
    </row>
    <row r="167" spans="1:5" x14ac:dyDescent="0.25">
      <c r="A167">
        <v>0.16500000000000001</v>
      </c>
      <c r="B167">
        <f t="shared" si="5"/>
        <v>12514.69</v>
      </c>
      <c r="D167">
        <v>0.16500000000000001</v>
      </c>
      <c r="E167">
        <f t="shared" si="4"/>
        <v>2415335.17</v>
      </c>
    </row>
    <row r="168" spans="1:5" x14ac:dyDescent="0.25">
      <c r="A168">
        <v>0.16600000000000001</v>
      </c>
      <c r="B168">
        <f t="shared" si="5"/>
        <v>12513.075999999999</v>
      </c>
      <c r="D168">
        <v>0.16600000000000001</v>
      </c>
      <c r="E168">
        <f t="shared" si="4"/>
        <v>2415023.6679999996</v>
      </c>
    </row>
    <row r="169" spans="1:5" x14ac:dyDescent="0.25">
      <c r="A169">
        <v>0.16700000000000001</v>
      </c>
      <c r="B169">
        <f t="shared" si="5"/>
        <v>12511.462</v>
      </c>
      <c r="D169">
        <v>0.16700000000000001</v>
      </c>
      <c r="E169">
        <f t="shared" si="4"/>
        <v>2414712.1659999997</v>
      </c>
    </row>
    <row r="170" spans="1:5" x14ac:dyDescent="0.25">
      <c r="A170">
        <v>0.16800000000000001</v>
      </c>
      <c r="B170">
        <f t="shared" si="5"/>
        <v>12509.848</v>
      </c>
      <c r="D170">
        <v>0.16800000000000001</v>
      </c>
      <c r="E170">
        <f t="shared" si="4"/>
        <v>2414400.6639999999</v>
      </c>
    </row>
    <row r="171" spans="1:5" x14ac:dyDescent="0.25">
      <c r="A171">
        <v>0.16900000000000001</v>
      </c>
      <c r="B171">
        <f t="shared" si="5"/>
        <v>12508.234</v>
      </c>
      <c r="D171">
        <v>0.16900000000000001</v>
      </c>
      <c r="E171">
        <f t="shared" si="4"/>
        <v>2414089.162</v>
      </c>
    </row>
    <row r="172" spans="1:5" x14ac:dyDescent="0.25">
      <c r="A172">
        <v>0.17</v>
      </c>
      <c r="B172">
        <f t="shared" si="5"/>
        <v>12506.62</v>
      </c>
      <c r="D172">
        <v>0.17</v>
      </c>
      <c r="E172">
        <f t="shared" si="4"/>
        <v>2413777.66</v>
      </c>
    </row>
    <row r="173" spans="1:5" x14ac:dyDescent="0.25">
      <c r="A173">
        <v>0.17100000000000001</v>
      </c>
      <c r="B173">
        <f t="shared" si="5"/>
        <v>12505.005999999999</v>
      </c>
      <c r="D173">
        <v>0.17100000000000001</v>
      </c>
      <c r="E173">
        <f t="shared" si="4"/>
        <v>2413466.1579999998</v>
      </c>
    </row>
    <row r="174" spans="1:5" x14ac:dyDescent="0.25">
      <c r="A174">
        <v>0.17199999999999999</v>
      </c>
      <c r="B174">
        <f t="shared" si="5"/>
        <v>12503.392</v>
      </c>
      <c r="D174">
        <v>0.17199999999999999</v>
      </c>
      <c r="E174">
        <f t="shared" si="4"/>
        <v>2413154.656</v>
      </c>
    </row>
    <row r="175" spans="1:5" x14ac:dyDescent="0.25">
      <c r="A175">
        <v>0.17299999999999999</v>
      </c>
      <c r="B175">
        <f t="shared" si="5"/>
        <v>12501.778</v>
      </c>
      <c r="D175">
        <v>0.17299999999999999</v>
      </c>
      <c r="E175">
        <f t="shared" si="4"/>
        <v>2412843.1540000001</v>
      </c>
    </row>
    <row r="176" spans="1:5" x14ac:dyDescent="0.25">
      <c r="A176">
        <v>0.17399999999999999</v>
      </c>
      <c r="B176">
        <f t="shared" si="5"/>
        <v>12500.164000000001</v>
      </c>
      <c r="D176">
        <v>0.17399999999999999</v>
      </c>
      <c r="E176">
        <f t="shared" si="4"/>
        <v>2412531.6520000002</v>
      </c>
    </row>
    <row r="177" spans="1:5" x14ac:dyDescent="0.25">
      <c r="A177">
        <v>0.17499999999999999</v>
      </c>
      <c r="B177">
        <f t="shared" si="5"/>
        <v>12498.55</v>
      </c>
      <c r="D177">
        <v>0.17499999999999999</v>
      </c>
      <c r="E177">
        <f t="shared" si="4"/>
        <v>2412220.15</v>
      </c>
    </row>
    <row r="178" spans="1:5" x14ac:dyDescent="0.25">
      <c r="A178">
        <v>0.17599999999999999</v>
      </c>
      <c r="B178">
        <f t="shared" si="5"/>
        <v>12496.936</v>
      </c>
      <c r="D178">
        <v>0.17599999999999999</v>
      </c>
      <c r="E178">
        <f t="shared" si="4"/>
        <v>2411908.648</v>
      </c>
    </row>
    <row r="179" spans="1:5" x14ac:dyDescent="0.25">
      <c r="A179">
        <v>0.17699999999999999</v>
      </c>
      <c r="B179">
        <f t="shared" si="5"/>
        <v>12495.322</v>
      </c>
      <c r="D179">
        <v>0.17699999999999999</v>
      </c>
      <c r="E179">
        <f t="shared" si="4"/>
        <v>2411597.1460000002</v>
      </c>
    </row>
    <row r="180" spans="1:5" x14ac:dyDescent="0.25">
      <c r="A180">
        <v>0.17799999999999999</v>
      </c>
      <c r="B180">
        <f t="shared" si="5"/>
        <v>12493.708000000001</v>
      </c>
      <c r="D180">
        <v>0.17799999999999999</v>
      </c>
      <c r="E180">
        <f t="shared" si="4"/>
        <v>2411285.6440000003</v>
      </c>
    </row>
    <row r="181" spans="1:5" x14ac:dyDescent="0.25">
      <c r="A181">
        <v>0.17899999999999999</v>
      </c>
      <c r="B181">
        <f t="shared" si="5"/>
        <v>12492.093999999999</v>
      </c>
      <c r="D181">
        <v>0.17899999999999999</v>
      </c>
      <c r="E181">
        <f t="shared" si="4"/>
        <v>2410974.142</v>
      </c>
    </row>
    <row r="182" spans="1:5" x14ac:dyDescent="0.25">
      <c r="A182">
        <v>0.18</v>
      </c>
      <c r="B182">
        <f t="shared" si="5"/>
        <v>12490.48</v>
      </c>
      <c r="D182">
        <v>0.18</v>
      </c>
      <c r="E182">
        <f t="shared" si="4"/>
        <v>2410662.64</v>
      </c>
    </row>
    <row r="183" spans="1:5" x14ac:dyDescent="0.25">
      <c r="A183">
        <v>0.18099999999999999</v>
      </c>
      <c r="B183">
        <f t="shared" si="5"/>
        <v>12488.866</v>
      </c>
      <c r="D183">
        <v>0.18099999999999999</v>
      </c>
      <c r="E183">
        <f t="shared" si="4"/>
        <v>2410351.1379999998</v>
      </c>
    </row>
    <row r="184" spans="1:5" x14ac:dyDescent="0.25">
      <c r="A184">
        <v>0.182</v>
      </c>
      <c r="B184">
        <f t="shared" si="5"/>
        <v>12487.252</v>
      </c>
      <c r="D184">
        <v>0.182</v>
      </c>
      <c r="E184">
        <f t="shared" si="4"/>
        <v>2410039.6359999999</v>
      </c>
    </row>
    <row r="185" spans="1:5" x14ac:dyDescent="0.25">
      <c r="A185">
        <v>0.183</v>
      </c>
      <c r="B185">
        <f t="shared" si="5"/>
        <v>12485.638000000001</v>
      </c>
      <c r="D185">
        <v>0.183</v>
      </c>
      <c r="E185">
        <f t="shared" si="4"/>
        <v>2409728.1340000001</v>
      </c>
    </row>
    <row r="186" spans="1:5" x14ac:dyDescent="0.25">
      <c r="A186">
        <v>0.184</v>
      </c>
      <c r="B186">
        <f t="shared" si="5"/>
        <v>12484.023999999999</v>
      </c>
      <c r="D186">
        <v>0.184</v>
      </c>
      <c r="E186">
        <f t="shared" si="4"/>
        <v>2409416.6319999998</v>
      </c>
    </row>
    <row r="187" spans="1:5" x14ac:dyDescent="0.25">
      <c r="A187">
        <v>0.185</v>
      </c>
      <c r="B187">
        <f t="shared" si="5"/>
        <v>12482.41</v>
      </c>
      <c r="D187">
        <v>0.185</v>
      </c>
      <c r="E187">
        <f t="shared" si="4"/>
        <v>2409105.13</v>
      </c>
    </row>
    <row r="188" spans="1:5" x14ac:dyDescent="0.25">
      <c r="A188">
        <v>0.186</v>
      </c>
      <c r="B188">
        <f t="shared" si="5"/>
        <v>12480.796</v>
      </c>
      <c r="D188">
        <v>0.186</v>
      </c>
      <c r="E188">
        <f t="shared" si="4"/>
        <v>2408793.628</v>
      </c>
    </row>
    <row r="189" spans="1:5" x14ac:dyDescent="0.25">
      <c r="A189">
        <v>0.187</v>
      </c>
      <c r="B189">
        <f t="shared" si="5"/>
        <v>12479.182000000001</v>
      </c>
      <c r="D189">
        <v>0.187</v>
      </c>
      <c r="E189">
        <f t="shared" si="4"/>
        <v>2408482.1260000002</v>
      </c>
    </row>
    <row r="190" spans="1:5" x14ac:dyDescent="0.25">
      <c r="A190">
        <v>0.188</v>
      </c>
      <c r="B190">
        <f t="shared" si="5"/>
        <v>12477.567999999999</v>
      </c>
      <c r="D190">
        <v>0.188</v>
      </c>
      <c r="E190">
        <f t="shared" si="4"/>
        <v>2408170.6239999998</v>
      </c>
    </row>
    <row r="191" spans="1:5" x14ac:dyDescent="0.25">
      <c r="A191">
        <v>0.189</v>
      </c>
      <c r="B191">
        <f t="shared" si="5"/>
        <v>12475.954</v>
      </c>
      <c r="D191">
        <v>0.189</v>
      </c>
      <c r="E191">
        <f t="shared" si="4"/>
        <v>2407859.122</v>
      </c>
    </row>
    <row r="192" spans="1:5" x14ac:dyDescent="0.25">
      <c r="A192">
        <v>0.19</v>
      </c>
      <c r="B192">
        <f t="shared" si="5"/>
        <v>12474.34</v>
      </c>
      <c r="D192">
        <v>0.19</v>
      </c>
      <c r="E192">
        <f t="shared" si="4"/>
        <v>2407547.62</v>
      </c>
    </row>
    <row r="193" spans="1:5" x14ac:dyDescent="0.25">
      <c r="A193">
        <v>0.191</v>
      </c>
      <c r="B193">
        <f t="shared" si="5"/>
        <v>12472.726000000001</v>
      </c>
      <c r="D193">
        <v>0.191</v>
      </c>
      <c r="E193">
        <f t="shared" si="4"/>
        <v>2407236.1180000002</v>
      </c>
    </row>
    <row r="194" spans="1:5" x14ac:dyDescent="0.25">
      <c r="A194">
        <v>0.192</v>
      </c>
      <c r="B194">
        <f t="shared" si="5"/>
        <v>12471.111999999999</v>
      </c>
      <c r="D194">
        <v>0.192</v>
      </c>
      <c r="E194">
        <f t="shared" ref="E194:E257" si="6">B194*discharged</f>
        <v>2406924.6159999999</v>
      </c>
    </row>
    <row r="195" spans="1:5" x14ac:dyDescent="0.25">
      <c r="A195">
        <v>0.193</v>
      </c>
      <c r="B195">
        <f t="shared" ref="B195:B258" si="7">12781-A195*1614</f>
        <v>12469.498</v>
      </c>
      <c r="D195">
        <v>0.193</v>
      </c>
      <c r="E195">
        <f t="shared" si="6"/>
        <v>2406613.1140000001</v>
      </c>
    </row>
    <row r="196" spans="1:5" x14ac:dyDescent="0.25">
      <c r="A196">
        <v>0.19400000000000001</v>
      </c>
      <c r="B196">
        <f t="shared" si="7"/>
        <v>12467.884</v>
      </c>
      <c r="D196">
        <v>0.19400000000000001</v>
      </c>
      <c r="E196">
        <f t="shared" si="6"/>
        <v>2406301.6120000002</v>
      </c>
    </row>
    <row r="197" spans="1:5" x14ac:dyDescent="0.25">
      <c r="A197">
        <v>0.19500000000000001</v>
      </c>
      <c r="B197">
        <f t="shared" si="7"/>
        <v>12466.27</v>
      </c>
      <c r="D197">
        <v>0.19500000000000001</v>
      </c>
      <c r="E197">
        <f t="shared" si="6"/>
        <v>2405990.11</v>
      </c>
    </row>
    <row r="198" spans="1:5" x14ac:dyDescent="0.25">
      <c r="A198">
        <v>0.19600000000000001</v>
      </c>
      <c r="B198">
        <f t="shared" si="7"/>
        <v>12464.656000000001</v>
      </c>
      <c r="D198">
        <v>0.19600000000000001</v>
      </c>
      <c r="E198">
        <f t="shared" si="6"/>
        <v>2405678.608</v>
      </c>
    </row>
    <row r="199" spans="1:5" x14ac:dyDescent="0.25">
      <c r="A199">
        <v>0.19700000000000001</v>
      </c>
      <c r="B199">
        <f t="shared" si="7"/>
        <v>12463.041999999999</v>
      </c>
      <c r="D199">
        <v>0.19700000000000001</v>
      </c>
      <c r="E199">
        <f t="shared" si="6"/>
        <v>2405367.1059999997</v>
      </c>
    </row>
    <row r="200" spans="1:5" x14ac:dyDescent="0.25">
      <c r="A200">
        <v>0.19800000000000001</v>
      </c>
      <c r="B200">
        <f t="shared" si="7"/>
        <v>12461.428</v>
      </c>
      <c r="D200">
        <v>0.19800000000000001</v>
      </c>
      <c r="E200">
        <f t="shared" si="6"/>
        <v>2405055.6039999998</v>
      </c>
    </row>
    <row r="201" spans="1:5" x14ac:dyDescent="0.25">
      <c r="A201">
        <v>0.19900000000000001</v>
      </c>
      <c r="B201">
        <f t="shared" si="7"/>
        <v>12459.814</v>
      </c>
      <c r="D201">
        <v>0.19900000000000001</v>
      </c>
      <c r="E201">
        <f t="shared" si="6"/>
        <v>2404744.102</v>
      </c>
    </row>
    <row r="202" spans="1:5" x14ac:dyDescent="0.25">
      <c r="A202">
        <v>0.2</v>
      </c>
      <c r="B202">
        <f t="shared" si="7"/>
        <v>12458.2</v>
      </c>
      <c r="D202">
        <v>0.2</v>
      </c>
      <c r="E202">
        <f t="shared" si="6"/>
        <v>2404432.6</v>
      </c>
    </row>
    <row r="203" spans="1:5" x14ac:dyDescent="0.25">
      <c r="A203">
        <v>0.20100000000000001</v>
      </c>
      <c r="B203">
        <f t="shared" si="7"/>
        <v>12456.585999999999</v>
      </c>
      <c r="D203">
        <v>0.20100000000000001</v>
      </c>
      <c r="E203">
        <f t="shared" si="6"/>
        <v>2404121.0979999998</v>
      </c>
    </row>
    <row r="204" spans="1:5" x14ac:dyDescent="0.25">
      <c r="A204">
        <v>0.20200000000000001</v>
      </c>
      <c r="B204">
        <f t="shared" si="7"/>
        <v>12454.972</v>
      </c>
      <c r="D204">
        <v>0.20200000000000001</v>
      </c>
      <c r="E204">
        <f t="shared" si="6"/>
        <v>2403809.5959999999</v>
      </c>
    </row>
    <row r="205" spans="1:5" x14ac:dyDescent="0.25">
      <c r="A205">
        <v>0.20300000000000001</v>
      </c>
      <c r="B205">
        <f t="shared" si="7"/>
        <v>12453.358</v>
      </c>
      <c r="D205">
        <v>0.20300000000000001</v>
      </c>
      <c r="E205">
        <f t="shared" si="6"/>
        <v>2403498.094</v>
      </c>
    </row>
    <row r="206" spans="1:5" x14ac:dyDescent="0.25">
      <c r="A206">
        <v>0.20399999999999999</v>
      </c>
      <c r="B206">
        <f t="shared" si="7"/>
        <v>12451.744000000001</v>
      </c>
      <c r="D206">
        <v>0.20399999999999999</v>
      </c>
      <c r="E206">
        <f t="shared" si="6"/>
        <v>2403186.5920000002</v>
      </c>
    </row>
    <row r="207" spans="1:5" x14ac:dyDescent="0.25">
      <c r="A207">
        <v>0.20499999999999999</v>
      </c>
      <c r="B207">
        <f t="shared" si="7"/>
        <v>12450.13</v>
      </c>
      <c r="D207">
        <v>0.20499999999999999</v>
      </c>
      <c r="E207">
        <f t="shared" si="6"/>
        <v>2402875.09</v>
      </c>
    </row>
    <row r="208" spans="1:5" x14ac:dyDescent="0.25">
      <c r="A208">
        <v>0.20599999999999999</v>
      </c>
      <c r="B208">
        <f t="shared" si="7"/>
        <v>12448.516</v>
      </c>
      <c r="D208">
        <v>0.20599999999999999</v>
      </c>
      <c r="E208">
        <f t="shared" si="6"/>
        <v>2402563.588</v>
      </c>
    </row>
    <row r="209" spans="1:5" x14ac:dyDescent="0.25">
      <c r="A209">
        <v>0.20699999999999999</v>
      </c>
      <c r="B209">
        <f t="shared" si="7"/>
        <v>12446.902</v>
      </c>
      <c r="D209">
        <v>0.20699999999999999</v>
      </c>
      <c r="E209">
        <f t="shared" si="6"/>
        <v>2402252.0860000001</v>
      </c>
    </row>
    <row r="210" spans="1:5" x14ac:dyDescent="0.25">
      <c r="A210">
        <v>0.20799999999999999</v>
      </c>
      <c r="B210">
        <f t="shared" si="7"/>
        <v>12445.288</v>
      </c>
      <c r="D210">
        <v>0.20799999999999999</v>
      </c>
      <c r="E210">
        <f t="shared" si="6"/>
        <v>2401940.5840000003</v>
      </c>
    </row>
    <row r="211" spans="1:5" x14ac:dyDescent="0.25">
      <c r="A211">
        <v>0.20899999999999999</v>
      </c>
      <c r="B211">
        <f t="shared" si="7"/>
        <v>12443.674000000001</v>
      </c>
      <c r="D211">
        <v>0.20899999999999999</v>
      </c>
      <c r="E211">
        <f t="shared" si="6"/>
        <v>2401629.0820000004</v>
      </c>
    </row>
    <row r="212" spans="1:5" x14ac:dyDescent="0.25">
      <c r="A212">
        <v>0.21</v>
      </c>
      <c r="B212">
        <f t="shared" si="7"/>
        <v>12442.06</v>
      </c>
      <c r="D212">
        <v>0.21</v>
      </c>
      <c r="E212">
        <f t="shared" si="6"/>
        <v>2401317.58</v>
      </c>
    </row>
    <row r="213" spans="1:5" x14ac:dyDescent="0.25">
      <c r="A213">
        <v>0.21099999999999999</v>
      </c>
      <c r="B213">
        <f t="shared" si="7"/>
        <v>12440.446</v>
      </c>
      <c r="D213">
        <v>0.21099999999999999</v>
      </c>
      <c r="E213">
        <f t="shared" si="6"/>
        <v>2401006.0780000002</v>
      </c>
    </row>
    <row r="214" spans="1:5" x14ac:dyDescent="0.25">
      <c r="A214">
        <v>0.21199999999999999</v>
      </c>
      <c r="B214">
        <f t="shared" si="7"/>
        <v>12438.832</v>
      </c>
      <c r="D214">
        <v>0.21199999999999999</v>
      </c>
      <c r="E214">
        <f t="shared" si="6"/>
        <v>2400694.5759999999</v>
      </c>
    </row>
    <row r="215" spans="1:5" x14ac:dyDescent="0.25">
      <c r="A215">
        <v>0.21299999999999999</v>
      </c>
      <c r="B215">
        <f t="shared" si="7"/>
        <v>12437.218000000001</v>
      </c>
      <c r="D215">
        <v>0.21299999999999999</v>
      </c>
      <c r="E215">
        <f t="shared" si="6"/>
        <v>2400383.074</v>
      </c>
    </row>
    <row r="216" spans="1:5" x14ac:dyDescent="0.25">
      <c r="A216">
        <v>0.214</v>
      </c>
      <c r="B216">
        <f t="shared" si="7"/>
        <v>12435.603999999999</v>
      </c>
      <c r="D216">
        <v>0.214</v>
      </c>
      <c r="E216">
        <f t="shared" si="6"/>
        <v>2400071.5719999997</v>
      </c>
    </row>
    <row r="217" spans="1:5" x14ac:dyDescent="0.25">
      <c r="A217">
        <v>0.215</v>
      </c>
      <c r="B217">
        <f t="shared" si="7"/>
        <v>12433.99</v>
      </c>
      <c r="D217">
        <v>0.215</v>
      </c>
      <c r="E217">
        <f t="shared" si="6"/>
        <v>2399760.0699999998</v>
      </c>
    </row>
    <row r="218" spans="1:5" x14ac:dyDescent="0.25">
      <c r="A218">
        <v>0.216</v>
      </c>
      <c r="B218">
        <f t="shared" si="7"/>
        <v>12432.376</v>
      </c>
      <c r="D218">
        <v>0.216</v>
      </c>
      <c r="E218">
        <f t="shared" si="6"/>
        <v>2399448.568</v>
      </c>
    </row>
    <row r="219" spans="1:5" x14ac:dyDescent="0.25">
      <c r="A219">
        <v>0.217</v>
      </c>
      <c r="B219">
        <f t="shared" si="7"/>
        <v>12430.762000000001</v>
      </c>
      <c r="D219">
        <v>0.217</v>
      </c>
      <c r="E219">
        <f t="shared" si="6"/>
        <v>2399137.0660000001</v>
      </c>
    </row>
    <row r="220" spans="1:5" x14ac:dyDescent="0.25">
      <c r="A220">
        <v>0.218</v>
      </c>
      <c r="B220">
        <f t="shared" si="7"/>
        <v>12429.147999999999</v>
      </c>
      <c r="D220">
        <v>0.218</v>
      </c>
      <c r="E220">
        <f t="shared" si="6"/>
        <v>2398825.5639999998</v>
      </c>
    </row>
    <row r="221" spans="1:5" x14ac:dyDescent="0.25">
      <c r="A221">
        <v>0.219</v>
      </c>
      <c r="B221">
        <f t="shared" si="7"/>
        <v>12427.534</v>
      </c>
      <c r="D221">
        <v>0.219</v>
      </c>
      <c r="E221">
        <f t="shared" si="6"/>
        <v>2398514.0619999999</v>
      </c>
    </row>
    <row r="222" spans="1:5" x14ac:dyDescent="0.25">
      <c r="A222">
        <v>0.22</v>
      </c>
      <c r="B222">
        <f t="shared" si="7"/>
        <v>12425.92</v>
      </c>
      <c r="D222">
        <v>0.22</v>
      </c>
      <c r="E222">
        <f t="shared" si="6"/>
        <v>2398202.56</v>
      </c>
    </row>
    <row r="223" spans="1:5" x14ac:dyDescent="0.25">
      <c r="A223">
        <v>0.221</v>
      </c>
      <c r="B223">
        <f t="shared" si="7"/>
        <v>12424.306</v>
      </c>
      <c r="D223">
        <v>0.221</v>
      </c>
      <c r="E223">
        <f t="shared" si="6"/>
        <v>2397891.0580000002</v>
      </c>
    </row>
    <row r="224" spans="1:5" x14ac:dyDescent="0.25">
      <c r="A224">
        <v>0.222</v>
      </c>
      <c r="B224">
        <f t="shared" si="7"/>
        <v>12422.691999999999</v>
      </c>
      <c r="D224">
        <v>0.222</v>
      </c>
      <c r="E224">
        <f t="shared" si="6"/>
        <v>2397579.5559999999</v>
      </c>
    </row>
    <row r="225" spans="1:5" x14ac:dyDescent="0.25">
      <c r="A225">
        <v>0.223</v>
      </c>
      <c r="B225">
        <f t="shared" si="7"/>
        <v>12421.078</v>
      </c>
      <c r="D225">
        <v>0.223</v>
      </c>
      <c r="E225">
        <f t="shared" si="6"/>
        <v>2397268.054</v>
      </c>
    </row>
    <row r="226" spans="1:5" x14ac:dyDescent="0.25">
      <c r="A226">
        <v>0.224</v>
      </c>
      <c r="B226">
        <f t="shared" si="7"/>
        <v>12419.464</v>
      </c>
      <c r="D226">
        <v>0.224</v>
      </c>
      <c r="E226">
        <f t="shared" si="6"/>
        <v>2396956.5520000001</v>
      </c>
    </row>
    <row r="227" spans="1:5" x14ac:dyDescent="0.25">
      <c r="A227">
        <v>0.22500000000000001</v>
      </c>
      <c r="B227">
        <f t="shared" si="7"/>
        <v>12417.85</v>
      </c>
      <c r="D227">
        <v>0.22500000000000001</v>
      </c>
      <c r="E227">
        <f t="shared" si="6"/>
        <v>2396645.0500000003</v>
      </c>
    </row>
    <row r="228" spans="1:5" x14ac:dyDescent="0.25">
      <c r="A228">
        <v>0.22600000000000001</v>
      </c>
      <c r="B228">
        <f t="shared" si="7"/>
        <v>12416.236000000001</v>
      </c>
      <c r="D228">
        <v>0.22600000000000001</v>
      </c>
      <c r="E228">
        <f t="shared" si="6"/>
        <v>2396333.548</v>
      </c>
    </row>
    <row r="229" spans="1:5" x14ac:dyDescent="0.25">
      <c r="A229">
        <v>0.22700000000000001</v>
      </c>
      <c r="B229">
        <f t="shared" si="7"/>
        <v>12414.621999999999</v>
      </c>
      <c r="D229">
        <v>0.22700000000000001</v>
      </c>
      <c r="E229">
        <f t="shared" si="6"/>
        <v>2396022.0460000001</v>
      </c>
    </row>
    <row r="230" spans="1:5" x14ac:dyDescent="0.25">
      <c r="A230">
        <v>0.22800000000000001</v>
      </c>
      <c r="B230">
        <f t="shared" si="7"/>
        <v>12413.008</v>
      </c>
      <c r="D230">
        <v>0.22800000000000001</v>
      </c>
      <c r="E230">
        <f t="shared" si="6"/>
        <v>2395710.5439999998</v>
      </c>
    </row>
    <row r="231" spans="1:5" x14ac:dyDescent="0.25">
      <c r="A231">
        <v>0.22900000000000001</v>
      </c>
      <c r="B231">
        <f t="shared" si="7"/>
        <v>12411.394</v>
      </c>
      <c r="D231">
        <v>0.22900000000000001</v>
      </c>
      <c r="E231">
        <f t="shared" si="6"/>
        <v>2395399.0419999999</v>
      </c>
    </row>
    <row r="232" spans="1:5" x14ac:dyDescent="0.25">
      <c r="A232">
        <v>0.23</v>
      </c>
      <c r="B232">
        <f t="shared" si="7"/>
        <v>12409.78</v>
      </c>
      <c r="D232">
        <v>0.23</v>
      </c>
      <c r="E232">
        <f t="shared" si="6"/>
        <v>2395087.54</v>
      </c>
    </row>
    <row r="233" spans="1:5" x14ac:dyDescent="0.25">
      <c r="A233">
        <v>0.23100000000000001</v>
      </c>
      <c r="B233">
        <f t="shared" si="7"/>
        <v>12408.165999999999</v>
      </c>
      <c r="D233">
        <v>0.23100000000000001</v>
      </c>
      <c r="E233">
        <f t="shared" si="6"/>
        <v>2394776.0379999997</v>
      </c>
    </row>
    <row r="234" spans="1:5" x14ac:dyDescent="0.25">
      <c r="A234">
        <v>0.23200000000000001</v>
      </c>
      <c r="B234">
        <f t="shared" si="7"/>
        <v>12406.552</v>
      </c>
      <c r="D234">
        <v>0.23200000000000001</v>
      </c>
      <c r="E234">
        <f t="shared" si="6"/>
        <v>2394464.5359999998</v>
      </c>
    </row>
    <row r="235" spans="1:5" x14ac:dyDescent="0.25">
      <c r="A235">
        <v>0.23300000000000001</v>
      </c>
      <c r="B235">
        <f t="shared" si="7"/>
        <v>12404.938</v>
      </c>
      <c r="D235">
        <v>0.23300000000000001</v>
      </c>
      <c r="E235">
        <f t="shared" si="6"/>
        <v>2394153.034</v>
      </c>
    </row>
    <row r="236" spans="1:5" x14ac:dyDescent="0.25">
      <c r="A236">
        <v>0.23400000000000001</v>
      </c>
      <c r="B236">
        <f t="shared" si="7"/>
        <v>12403.324000000001</v>
      </c>
      <c r="D236">
        <v>0.23400000000000001</v>
      </c>
      <c r="E236">
        <f t="shared" si="6"/>
        <v>2393841.5320000001</v>
      </c>
    </row>
    <row r="237" spans="1:5" x14ac:dyDescent="0.25">
      <c r="A237">
        <v>0.23499999999999999</v>
      </c>
      <c r="B237">
        <f t="shared" si="7"/>
        <v>12401.71</v>
      </c>
      <c r="D237">
        <v>0.23499999999999999</v>
      </c>
      <c r="E237">
        <f t="shared" si="6"/>
        <v>2393530.0299999998</v>
      </c>
    </row>
    <row r="238" spans="1:5" x14ac:dyDescent="0.25">
      <c r="A238">
        <v>0.23599999999999999</v>
      </c>
      <c r="B238">
        <f t="shared" si="7"/>
        <v>12400.096</v>
      </c>
      <c r="D238">
        <v>0.23599999999999999</v>
      </c>
      <c r="E238">
        <f t="shared" si="6"/>
        <v>2393218.5279999999</v>
      </c>
    </row>
    <row r="239" spans="1:5" x14ac:dyDescent="0.25">
      <c r="A239">
        <v>0.23699999999999999</v>
      </c>
      <c r="B239">
        <f t="shared" si="7"/>
        <v>12398.482</v>
      </c>
      <c r="D239">
        <v>0.23699999999999999</v>
      </c>
      <c r="E239">
        <f t="shared" si="6"/>
        <v>2392907.0260000001</v>
      </c>
    </row>
    <row r="240" spans="1:5" x14ac:dyDescent="0.25">
      <c r="A240">
        <v>0.23799999999999999</v>
      </c>
      <c r="B240">
        <f t="shared" si="7"/>
        <v>12396.868</v>
      </c>
      <c r="D240">
        <v>0.23799999999999999</v>
      </c>
      <c r="E240">
        <f t="shared" si="6"/>
        <v>2392595.5240000002</v>
      </c>
    </row>
    <row r="241" spans="1:5" x14ac:dyDescent="0.25">
      <c r="A241">
        <v>0.23899999999999999</v>
      </c>
      <c r="B241">
        <f t="shared" si="7"/>
        <v>12395.254000000001</v>
      </c>
      <c r="D241">
        <v>0.23899999999999999</v>
      </c>
      <c r="E241">
        <f t="shared" si="6"/>
        <v>2392284.0220000003</v>
      </c>
    </row>
    <row r="242" spans="1:5" x14ac:dyDescent="0.25">
      <c r="A242">
        <v>0.24</v>
      </c>
      <c r="B242">
        <f t="shared" si="7"/>
        <v>12393.64</v>
      </c>
      <c r="D242">
        <v>0.24</v>
      </c>
      <c r="E242">
        <f t="shared" si="6"/>
        <v>2391972.52</v>
      </c>
    </row>
    <row r="243" spans="1:5" x14ac:dyDescent="0.25">
      <c r="A243">
        <v>0.24099999999999999</v>
      </c>
      <c r="B243">
        <f t="shared" si="7"/>
        <v>12392.026</v>
      </c>
      <c r="D243">
        <v>0.24099999999999999</v>
      </c>
      <c r="E243">
        <f t="shared" si="6"/>
        <v>2391661.0180000002</v>
      </c>
    </row>
    <row r="244" spans="1:5" x14ac:dyDescent="0.25">
      <c r="A244">
        <v>0.24199999999999999</v>
      </c>
      <c r="B244">
        <f t="shared" si="7"/>
        <v>12390.412</v>
      </c>
      <c r="D244">
        <v>0.24199999999999999</v>
      </c>
      <c r="E244">
        <f t="shared" si="6"/>
        <v>2391349.5159999998</v>
      </c>
    </row>
    <row r="245" spans="1:5" x14ac:dyDescent="0.25">
      <c r="A245">
        <v>0.24299999999999999</v>
      </c>
      <c r="B245">
        <f t="shared" si="7"/>
        <v>12388.798000000001</v>
      </c>
      <c r="D245">
        <v>0.24299999999999999</v>
      </c>
      <c r="E245">
        <f t="shared" si="6"/>
        <v>2391038.014</v>
      </c>
    </row>
    <row r="246" spans="1:5" x14ac:dyDescent="0.25">
      <c r="A246">
        <v>0.24399999999999999</v>
      </c>
      <c r="B246">
        <f t="shared" si="7"/>
        <v>12387.183999999999</v>
      </c>
      <c r="D246">
        <v>0.24399999999999999</v>
      </c>
      <c r="E246">
        <f t="shared" si="6"/>
        <v>2390726.5119999996</v>
      </c>
    </row>
    <row r="247" spans="1:5" x14ac:dyDescent="0.25">
      <c r="A247">
        <v>0.245</v>
      </c>
      <c r="B247">
        <f t="shared" si="7"/>
        <v>12385.57</v>
      </c>
      <c r="D247">
        <v>0.245</v>
      </c>
      <c r="E247">
        <f t="shared" si="6"/>
        <v>2390415.0099999998</v>
      </c>
    </row>
    <row r="248" spans="1:5" x14ac:dyDescent="0.25">
      <c r="A248">
        <v>0.246</v>
      </c>
      <c r="B248">
        <f t="shared" si="7"/>
        <v>12383.956</v>
      </c>
      <c r="D248">
        <v>0.246</v>
      </c>
      <c r="E248">
        <f t="shared" si="6"/>
        <v>2390103.5079999999</v>
      </c>
    </row>
    <row r="249" spans="1:5" x14ac:dyDescent="0.25">
      <c r="A249">
        <v>0.247</v>
      </c>
      <c r="B249">
        <f t="shared" si="7"/>
        <v>12382.342000000001</v>
      </c>
      <c r="D249">
        <v>0.247</v>
      </c>
      <c r="E249">
        <f t="shared" si="6"/>
        <v>2389792.0060000001</v>
      </c>
    </row>
    <row r="250" spans="1:5" x14ac:dyDescent="0.25">
      <c r="A250">
        <v>0.248</v>
      </c>
      <c r="B250">
        <f t="shared" si="7"/>
        <v>12380.727999999999</v>
      </c>
      <c r="D250">
        <v>0.248</v>
      </c>
      <c r="E250">
        <f t="shared" si="6"/>
        <v>2389480.5039999997</v>
      </c>
    </row>
    <row r="251" spans="1:5" x14ac:dyDescent="0.25">
      <c r="A251">
        <v>0.249</v>
      </c>
      <c r="B251">
        <f t="shared" si="7"/>
        <v>12379.114</v>
      </c>
      <c r="D251">
        <v>0.249</v>
      </c>
      <c r="E251">
        <f t="shared" si="6"/>
        <v>2389169.0019999999</v>
      </c>
    </row>
    <row r="252" spans="1:5" x14ac:dyDescent="0.25">
      <c r="A252">
        <v>0.25</v>
      </c>
      <c r="B252">
        <f t="shared" si="7"/>
        <v>12377.5</v>
      </c>
      <c r="D252">
        <v>0.25</v>
      </c>
      <c r="E252">
        <f t="shared" si="6"/>
        <v>2388857.5</v>
      </c>
    </row>
    <row r="253" spans="1:5" x14ac:dyDescent="0.25">
      <c r="A253">
        <v>0.251</v>
      </c>
      <c r="B253">
        <f t="shared" si="7"/>
        <v>12375.886</v>
      </c>
      <c r="D253">
        <v>0.251</v>
      </c>
      <c r="E253">
        <f t="shared" si="6"/>
        <v>2388545.9980000001</v>
      </c>
    </row>
    <row r="254" spans="1:5" x14ac:dyDescent="0.25">
      <c r="A254">
        <v>0.252</v>
      </c>
      <c r="B254">
        <f t="shared" si="7"/>
        <v>12374.272000000001</v>
      </c>
      <c r="D254">
        <v>0.252</v>
      </c>
      <c r="E254">
        <f t="shared" si="6"/>
        <v>2388234.4960000003</v>
      </c>
    </row>
    <row r="255" spans="1:5" x14ac:dyDescent="0.25">
      <c r="A255">
        <v>0.253</v>
      </c>
      <c r="B255">
        <f t="shared" si="7"/>
        <v>12372.657999999999</v>
      </c>
      <c r="D255">
        <v>0.253</v>
      </c>
      <c r="E255">
        <f t="shared" si="6"/>
        <v>2387922.9939999999</v>
      </c>
    </row>
    <row r="256" spans="1:5" x14ac:dyDescent="0.25">
      <c r="A256">
        <v>0.254</v>
      </c>
      <c r="B256">
        <f t="shared" si="7"/>
        <v>12371.044</v>
      </c>
      <c r="D256">
        <v>0.254</v>
      </c>
      <c r="E256">
        <f t="shared" si="6"/>
        <v>2387611.4920000001</v>
      </c>
    </row>
    <row r="257" spans="1:5" x14ac:dyDescent="0.25">
      <c r="A257">
        <v>0.255</v>
      </c>
      <c r="B257">
        <f t="shared" si="7"/>
        <v>12369.43</v>
      </c>
      <c r="D257">
        <v>0.255</v>
      </c>
      <c r="E257">
        <f t="shared" si="6"/>
        <v>2387299.9900000002</v>
      </c>
    </row>
    <row r="258" spans="1:5" x14ac:dyDescent="0.25">
      <c r="A258">
        <v>0.25600000000000001</v>
      </c>
      <c r="B258">
        <f t="shared" si="7"/>
        <v>12367.816000000001</v>
      </c>
      <c r="D258">
        <v>0.25600000000000001</v>
      </c>
      <c r="E258">
        <f t="shared" ref="E258:E321" si="8">B258*discharged</f>
        <v>2386988.4880000004</v>
      </c>
    </row>
    <row r="259" spans="1:5" x14ac:dyDescent="0.25">
      <c r="A259">
        <v>0.25700000000000001</v>
      </c>
      <c r="B259">
        <f t="shared" ref="B259:B322" si="9">12781-A259*1614</f>
        <v>12366.201999999999</v>
      </c>
      <c r="D259">
        <v>0.25700000000000001</v>
      </c>
      <c r="E259">
        <f t="shared" si="8"/>
        <v>2386676.986</v>
      </c>
    </row>
    <row r="260" spans="1:5" x14ac:dyDescent="0.25">
      <c r="A260">
        <v>0.25800000000000001</v>
      </c>
      <c r="B260">
        <f t="shared" si="9"/>
        <v>12364.588</v>
      </c>
      <c r="D260">
        <v>0.25800000000000001</v>
      </c>
      <c r="E260">
        <f t="shared" si="8"/>
        <v>2386365.4840000002</v>
      </c>
    </row>
    <row r="261" spans="1:5" x14ac:dyDescent="0.25">
      <c r="A261">
        <v>0.25900000000000001</v>
      </c>
      <c r="B261">
        <f t="shared" si="9"/>
        <v>12362.974</v>
      </c>
      <c r="D261">
        <v>0.25900000000000001</v>
      </c>
      <c r="E261">
        <f t="shared" si="8"/>
        <v>2386053.9819999998</v>
      </c>
    </row>
    <row r="262" spans="1:5" x14ac:dyDescent="0.25">
      <c r="A262">
        <v>0.26</v>
      </c>
      <c r="B262">
        <f t="shared" si="9"/>
        <v>12361.36</v>
      </c>
      <c r="D262">
        <v>0.26</v>
      </c>
      <c r="E262">
        <f t="shared" si="8"/>
        <v>2385742.48</v>
      </c>
    </row>
    <row r="263" spans="1:5" x14ac:dyDescent="0.25">
      <c r="A263">
        <v>0.26100000000000001</v>
      </c>
      <c r="B263">
        <f t="shared" si="9"/>
        <v>12359.745999999999</v>
      </c>
      <c r="D263">
        <v>0.26100000000000001</v>
      </c>
      <c r="E263">
        <f t="shared" si="8"/>
        <v>2385430.9779999997</v>
      </c>
    </row>
    <row r="264" spans="1:5" x14ac:dyDescent="0.25">
      <c r="A264">
        <v>0.26200000000000001</v>
      </c>
      <c r="B264">
        <f t="shared" si="9"/>
        <v>12358.132</v>
      </c>
      <c r="D264">
        <v>0.26200000000000001</v>
      </c>
      <c r="E264">
        <f t="shared" si="8"/>
        <v>2385119.4759999998</v>
      </c>
    </row>
    <row r="265" spans="1:5" x14ac:dyDescent="0.25">
      <c r="A265">
        <v>0.26300000000000001</v>
      </c>
      <c r="B265">
        <f t="shared" si="9"/>
        <v>12356.518</v>
      </c>
      <c r="D265">
        <v>0.26300000000000001</v>
      </c>
      <c r="E265">
        <f t="shared" si="8"/>
        <v>2384807.9739999999</v>
      </c>
    </row>
    <row r="266" spans="1:5" x14ac:dyDescent="0.25">
      <c r="A266">
        <v>0.26400000000000001</v>
      </c>
      <c r="B266">
        <f t="shared" si="9"/>
        <v>12354.904</v>
      </c>
      <c r="D266">
        <v>0.26400000000000001</v>
      </c>
      <c r="E266">
        <f t="shared" si="8"/>
        <v>2384496.4720000001</v>
      </c>
    </row>
    <row r="267" spans="1:5" x14ac:dyDescent="0.25">
      <c r="A267">
        <v>0.26500000000000001</v>
      </c>
      <c r="B267">
        <f t="shared" si="9"/>
        <v>12353.29</v>
      </c>
      <c r="D267">
        <v>0.26500000000000001</v>
      </c>
      <c r="E267">
        <f t="shared" si="8"/>
        <v>2384184.9700000002</v>
      </c>
    </row>
    <row r="268" spans="1:5" x14ac:dyDescent="0.25">
      <c r="A268">
        <v>0.26600000000000001</v>
      </c>
      <c r="B268">
        <f t="shared" si="9"/>
        <v>12351.675999999999</v>
      </c>
      <c r="D268">
        <v>0.26600000000000001</v>
      </c>
      <c r="E268">
        <f t="shared" si="8"/>
        <v>2383873.4679999999</v>
      </c>
    </row>
    <row r="269" spans="1:5" x14ac:dyDescent="0.25">
      <c r="A269">
        <v>0.26700000000000002</v>
      </c>
      <c r="B269">
        <f t="shared" si="9"/>
        <v>12350.062</v>
      </c>
      <c r="D269">
        <v>0.26700000000000002</v>
      </c>
      <c r="E269">
        <f t="shared" si="8"/>
        <v>2383561.966</v>
      </c>
    </row>
    <row r="270" spans="1:5" x14ac:dyDescent="0.25">
      <c r="A270">
        <v>0.26800000000000002</v>
      </c>
      <c r="B270">
        <f t="shared" si="9"/>
        <v>12348.448</v>
      </c>
      <c r="D270">
        <v>0.26800000000000002</v>
      </c>
      <c r="E270">
        <f t="shared" si="8"/>
        <v>2383250.4640000002</v>
      </c>
    </row>
    <row r="271" spans="1:5" x14ac:dyDescent="0.25">
      <c r="A271">
        <v>0.26900000000000002</v>
      </c>
      <c r="B271">
        <f t="shared" si="9"/>
        <v>12346.834000000001</v>
      </c>
      <c r="D271">
        <v>0.26900000000000002</v>
      </c>
      <c r="E271">
        <f t="shared" si="8"/>
        <v>2382938.9620000003</v>
      </c>
    </row>
    <row r="272" spans="1:5" x14ac:dyDescent="0.25">
      <c r="A272">
        <v>0.27</v>
      </c>
      <c r="B272">
        <f t="shared" si="9"/>
        <v>12345.22</v>
      </c>
      <c r="D272">
        <v>0.27</v>
      </c>
      <c r="E272">
        <f t="shared" si="8"/>
        <v>2382627.46</v>
      </c>
    </row>
    <row r="273" spans="1:5" x14ac:dyDescent="0.25">
      <c r="A273">
        <v>0.27100000000000002</v>
      </c>
      <c r="B273">
        <f t="shared" si="9"/>
        <v>12343.606</v>
      </c>
      <c r="D273">
        <v>0.27100000000000002</v>
      </c>
      <c r="E273">
        <f t="shared" si="8"/>
        <v>2382315.9580000001</v>
      </c>
    </row>
    <row r="274" spans="1:5" x14ac:dyDescent="0.25">
      <c r="A274">
        <v>0.27200000000000002</v>
      </c>
      <c r="B274">
        <f t="shared" si="9"/>
        <v>12341.992</v>
      </c>
      <c r="D274">
        <v>0.27200000000000002</v>
      </c>
      <c r="E274">
        <f t="shared" si="8"/>
        <v>2382004.4560000002</v>
      </c>
    </row>
    <row r="275" spans="1:5" x14ac:dyDescent="0.25">
      <c r="A275">
        <v>0.27300000000000002</v>
      </c>
      <c r="B275">
        <f t="shared" si="9"/>
        <v>12340.378000000001</v>
      </c>
      <c r="D275">
        <v>0.27300000000000002</v>
      </c>
      <c r="E275">
        <f t="shared" si="8"/>
        <v>2381692.9539999999</v>
      </c>
    </row>
    <row r="276" spans="1:5" x14ac:dyDescent="0.25">
      <c r="A276">
        <v>0.27400000000000002</v>
      </c>
      <c r="B276">
        <f t="shared" si="9"/>
        <v>12338.763999999999</v>
      </c>
      <c r="D276">
        <v>0.27400000000000002</v>
      </c>
      <c r="E276">
        <f t="shared" si="8"/>
        <v>2381381.452</v>
      </c>
    </row>
    <row r="277" spans="1:5" x14ac:dyDescent="0.25">
      <c r="A277">
        <v>0.27500000000000002</v>
      </c>
      <c r="B277">
        <f t="shared" si="9"/>
        <v>12337.15</v>
      </c>
      <c r="D277">
        <v>0.27500000000000002</v>
      </c>
      <c r="E277">
        <f t="shared" si="8"/>
        <v>2381069.9499999997</v>
      </c>
    </row>
    <row r="278" spans="1:5" x14ac:dyDescent="0.25">
      <c r="A278">
        <v>0.27600000000000002</v>
      </c>
      <c r="B278">
        <f t="shared" si="9"/>
        <v>12335.536</v>
      </c>
      <c r="D278">
        <v>0.27600000000000002</v>
      </c>
      <c r="E278">
        <f t="shared" si="8"/>
        <v>2380758.4479999999</v>
      </c>
    </row>
    <row r="279" spans="1:5" x14ac:dyDescent="0.25">
      <c r="A279">
        <v>0.27700000000000002</v>
      </c>
      <c r="B279">
        <f t="shared" si="9"/>
        <v>12333.922</v>
      </c>
      <c r="D279">
        <v>0.27700000000000002</v>
      </c>
      <c r="E279">
        <f t="shared" si="8"/>
        <v>2380446.946</v>
      </c>
    </row>
    <row r="280" spans="1:5" x14ac:dyDescent="0.25">
      <c r="A280">
        <v>0.27800000000000002</v>
      </c>
      <c r="B280">
        <f t="shared" si="9"/>
        <v>12332.307999999999</v>
      </c>
      <c r="D280">
        <v>0.27800000000000002</v>
      </c>
      <c r="E280">
        <f t="shared" si="8"/>
        <v>2380135.4439999997</v>
      </c>
    </row>
    <row r="281" spans="1:5" x14ac:dyDescent="0.25">
      <c r="A281">
        <v>0.27900000000000003</v>
      </c>
      <c r="B281">
        <f t="shared" si="9"/>
        <v>12330.694</v>
      </c>
      <c r="D281">
        <v>0.27900000000000003</v>
      </c>
      <c r="E281">
        <f t="shared" si="8"/>
        <v>2379823.9419999998</v>
      </c>
    </row>
    <row r="282" spans="1:5" x14ac:dyDescent="0.25">
      <c r="A282">
        <v>0.28000000000000003</v>
      </c>
      <c r="B282">
        <f t="shared" si="9"/>
        <v>12329.08</v>
      </c>
      <c r="D282">
        <v>0.28000000000000003</v>
      </c>
      <c r="E282">
        <f t="shared" si="8"/>
        <v>2379512.44</v>
      </c>
    </row>
    <row r="283" spans="1:5" x14ac:dyDescent="0.25">
      <c r="A283">
        <v>0.28100000000000003</v>
      </c>
      <c r="B283">
        <f t="shared" si="9"/>
        <v>12327.466</v>
      </c>
      <c r="D283">
        <v>0.28100000000000003</v>
      </c>
      <c r="E283">
        <f t="shared" si="8"/>
        <v>2379200.9380000001</v>
      </c>
    </row>
    <row r="284" spans="1:5" x14ac:dyDescent="0.25">
      <c r="A284">
        <v>0.28199999999999997</v>
      </c>
      <c r="B284">
        <f t="shared" si="9"/>
        <v>12325.852000000001</v>
      </c>
      <c r="D284">
        <v>0.28199999999999997</v>
      </c>
      <c r="E284">
        <f t="shared" si="8"/>
        <v>2378889.4360000002</v>
      </c>
    </row>
    <row r="285" spans="1:5" x14ac:dyDescent="0.25">
      <c r="A285">
        <v>0.28299999999999997</v>
      </c>
      <c r="B285">
        <f t="shared" si="9"/>
        <v>12324.237999999999</v>
      </c>
      <c r="D285">
        <v>0.28299999999999997</v>
      </c>
      <c r="E285">
        <f t="shared" si="8"/>
        <v>2378577.9339999999</v>
      </c>
    </row>
    <row r="286" spans="1:5" x14ac:dyDescent="0.25">
      <c r="A286">
        <v>0.28399999999999997</v>
      </c>
      <c r="B286">
        <f t="shared" si="9"/>
        <v>12322.624</v>
      </c>
      <c r="D286">
        <v>0.28399999999999997</v>
      </c>
      <c r="E286">
        <f t="shared" si="8"/>
        <v>2378266.432</v>
      </c>
    </row>
    <row r="287" spans="1:5" x14ac:dyDescent="0.25">
      <c r="A287">
        <v>0.28499999999999998</v>
      </c>
      <c r="B287">
        <f t="shared" si="9"/>
        <v>12321.01</v>
      </c>
      <c r="D287">
        <v>0.28499999999999998</v>
      </c>
      <c r="E287">
        <f t="shared" si="8"/>
        <v>2377954.9300000002</v>
      </c>
    </row>
    <row r="288" spans="1:5" x14ac:dyDescent="0.25">
      <c r="A288">
        <v>0.28599999999999998</v>
      </c>
      <c r="B288">
        <f t="shared" si="9"/>
        <v>12319.396000000001</v>
      </c>
      <c r="D288">
        <v>0.28599999999999998</v>
      </c>
      <c r="E288">
        <f t="shared" si="8"/>
        <v>2377643.4280000003</v>
      </c>
    </row>
    <row r="289" spans="1:5" x14ac:dyDescent="0.25">
      <c r="A289">
        <v>0.28699999999999998</v>
      </c>
      <c r="B289">
        <f t="shared" si="9"/>
        <v>12317.781999999999</v>
      </c>
      <c r="D289">
        <v>0.28699999999999998</v>
      </c>
      <c r="E289">
        <f t="shared" si="8"/>
        <v>2377331.926</v>
      </c>
    </row>
    <row r="290" spans="1:5" x14ac:dyDescent="0.25">
      <c r="A290">
        <v>0.28799999999999998</v>
      </c>
      <c r="B290">
        <f t="shared" si="9"/>
        <v>12316.168</v>
      </c>
      <c r="D290">
        <v>0.28799999999999998</v>
      </c>
      <c r="E290">
        <f t="shared" si="8"/>
        <v>2377020.4240000001</v>
      </c>
    </row>
    <row r="291" spans="1:5" x14ac:dyDescent="0.25">
      <c r="A291">
        <v>0.28899999999999998</v>
      </c>
      <c r="B291">
        <f t="shared" si="9"/>
        <v>12314.554</v>
      </c>
      <c r="D291">
        <v>0.28899999999999998</v>
      </c>
      <c r="E291">
        <f t="shared" si="8"/>
        <v>2376708.9219999998</v>
      </c>
    </row>
    <row r="292" spans="1:5" x14ac:dyDescent="0.25">
      <c r="A292">
        <v>0.28999999999999998</v>
      </c>
      <c r="B292">
        <f t="shared" si="9"/>
        <v>12312.94</v>
      </c>
      <c r="D292">
        <v>0.28999999999999998</v>
      </c>
      <c r="E292">
        <f t="shared" si="8"/>
        <v>2376397.42</v>
      </c>
    </row>
    <row r="293" spans="1:5" x14ac:dyDescent="0.25">
      <c r="A293">
        <v>0.29099999999999998</v>
      </c>
      <c r="B293">
        <f t="shared" si="9"/>
        <v>12311.326000000001</v>
      </c>
      <c r="D293">
        <v>0.29099999999999998</v>
      </c>
      <c r="E293">
        <f t="shared" si="8"/>
        <v>2376085.9180000001</v>
      </c>
    </row>
    <row r="294" spans="1:5" x14ac:dyDescent="0.25">
      <c r="A294">
        <v>0.29199999999999998</v>
      </c>
      <c r="B294">
        <f t="shared" si="9"/>
        <v>12309.712</v>
      </c>
      <c r="D294">
        <v>0.29199999999999998</v>
      </c>
      <c r="E294">
        <f t="shared" si="8"/>
        <v>2375774.4159999997</v>
      </c>
    </row>
    <row r="295" spans="1:5" x14ac:dyDescent="0.25">
      <c r="A295">
        <v>0.29299999999999998</v>
      </c>
      <c r="B295">
        <f t="shared" si="9"/>
        <v>12308.098</v>
      </c>
      <c r="D295">
        <v>0.29299999999999998</v>
      </c>
      <c r="E295">
        <f t="shared" si="8"/>
        <v>2375462.9139999999</v>
      </c>
    </row>
    <row r="296" spans="1:5" x14ac:dyDescent="0.25">
      <c r="A296">
        <v>0.29399999999999998</v>
      </c>
      <c r="B296">
        <f t="shared" si="9"/>
        <v>12306.484</v>
      </c>
      <c r="D296">
        <v>0.29399999999999998</v>
      </c>
      <c r="E296">
        <f t="shared" si="8"/>
        <v>2375151.412</v>
      </c>
    </row>
    <row r="297" spans="1:5" x14ac:dyDescent="0.25">
      <c r="A297">
        <v>0.29499999999999998</v>
      </c>
      <c r="B297">
        <f t="shared" si="9"/>
        <v>12304.87</v>
      </c>
      <c r="D297">
        <v>0.29499999999999998</v>
      </c>
      <c r="E297">
        <f t="shared" si="8"/>
        <v>2374839.91</v>
      </c>
    </row>
    <row r="298" spans="1:5" x14ac:dyDescent="0.25">
      <c r="A298">
        <v>0.29599999999999999</v>
      </c>
      <c r="B298">
        <f t="shared" si="9"/>
        <v>12303.255999999999</v>
      </c>
      <c r="D298">
        <v>0.29599999999999999</v>
      </c>
      <c r="E298">
        <f t="shared" si="8"/>
        <v>2374528.4079999998</v>
      </c>
    </row>
    <row r="299" spans="1:5" x14ac:dyDescent="0.25">
      <c r="A299">
        <v>0.29699999999999999</v>
      </c>
      <c r="B299">
        <f t="shared" si="9"/>
        <v>12301.642</v>
      </c>
      <c r="D299">
        <v>0.29699999999999999</v>
      </c>
      <c r="E299">
        <f t="shared" si="8"/>
        <v>2374216.906</v>
      </c>
    </row>
    <row r="300" spans="1:5" x14ac:dyDescent="0.25">
      <c r="A300">
        <v>0.29799999999999999</v>
      </c>
      <c r="B300">
        <f t="shared" si="9"/>
        <v>12300.028</v>
      </c>
      <c r="D300">
        <v>0.29799999999999999</v>
      </c>
      <c r="E300">
        <f t="shared" si="8"/>
        <v>2373905.4040000001</v>
      </c>
    </row>
    <row r="301" spans="1:5" x14ac:dyDescent="0.25">
      <c r="A301">
        <v>0.29899999999999999</v>
      </c>
      <c r="B301">
        <f t="shared" si="9"/>
        <v>12298.414000000001</v>
      </c>
      <c r="D301">
        <v>0.29899999999999999</v>
      </c>
      <c r="E301">
        <f t="shared" si="8"/>
        <v>2373593.9020000002</v>
      </c>
    </row>
    <row r="302" spans="1:5" x14ac:dyDescent="0.25">
      <c r="A302">
        <v>0.3</v>
      </c>
      <c r="B302">
        <f t="shared" si="9"/>
        <v>12296.8</v>
      </c>
      <c r="D302">
        <v>0.3</v>
      </c>
      <c r="E302">
        <f t="shared" si="8"/>
        <v>2373282.4</v>
      </c>
    </row>
    <row r="303" spans="1:5" x14ac:dyDescent="0.25">
      <c r="A303">
        <v>0.30099999999999999</v>
      </c>
      <c r="B303">
        <f t="shared" si="9"/>
        <v>12295.186</v>
      </c>
      <c r="D303">
        <v>0.30099999999999999</v>
      </c>
      <c r="E303">
        <f t="shared" si="8"/>
        <v>2372970.898</v>
      </c>
    </row>
    <row r="304" spans="1:5" x14ac:dyDescent="0.25">
      <c r="A304">
        <v>0.30199999999999999</v>
      </c>
      <c r="B304">
        <f t="shared" si="9"/>
        <v>12293.572</v>
      </c>
      <c r="D304">
        <v>0.30199999999999999</v>
      </c>
      <c r="E304">
        <f t="shared" si="8"/>
        <v>2372659.3960000002</v>
      </c>
    </row>
    <row r="305" spans="1:5" x14ac:dyDescent="0.25">
      <c r="A305">
        <v>0.30299999999999999</v>
      </c>
      <c r="B305">
        <f t="shared" si="9"/>
        <v>12291.958000000001</v>
      </c>
      <c r="D305">
        <v>0.30299999999999999</v>
      </c>
      <c r="E305">
        <f t="shared" si="8"/>
        <v>2372347.8940000003</v>
      </c>
    </row>
    <row r="306" spans="1:5" x14ac:dyDescent="0.25">
      <c r="A306">
        <v>0.30399999999999999</v>
      </c>
      <c r="B306">
        <f t="shared" si="9"/>
        <v>12290.343999999999</v>
      </c>
      <c r="D306">
        <v>0.30399999999999999</v>
      </c>
      <c r="E306">
        <f t="shared" si="8"/>
        <v>2372036.392</v>
      </c>
    </row>
    <row r="307" spans="1:5" x14ac:dyDescent="0.25">
      <c r="A307">
        <v>0.30499999999999999</v>
      </c>
      <c r="B307">
        <f t="shared" si="9"/>
        <v>12288.73</v>
      </c>
      <c r="D307">
        <v>0.30499999999999999</v>
      </c>
      <c r="E307">
        <f t="shared" si="8"/>
        <v>2371724.89</v>
      </c>
    </row>
    <row r="308" spans="1:5" x14ac:dyDescent="0.25">
      <c r="A308">
        <v>0.30599999999999999</v>
      </c>
      <c r="B308">
        <f t="shared" si="9"/>
        <v>12287.116</v>
      </c>
      <c r="D308">
        <v>0.30599999999999999</v>
      </c>
      <c r="E308">
        <f t="shared" si="8"/>
        <v>2371413.3879999998</v>
      </c>
    </row>
    <row r="309" spans="1:5" x14ac:dyDescent="0.25">
      <c r="A309">
        <v>0.307</v>
      </c>
      <c r="B309">
        <f t="shared" si="9"/>
        <v>12285.502</v>
      </c>
      <c r="D309">
        <v>0.307</v>
      </c>
      <c r="E309">
        <f t="shared" si="8"/>
        <v>2371101.8859999999</v>
      </c>
    </row>
    <row r="310" spans="1:5" x14ac:dyDescent="0.25">
      <c r="A310">
        <v>0.308</v>
      </c>
      <c r="B310">
        <f t="shared" si="9"/>
        <v>12283.888000000001</v>
      </c>
      <c r="D310">
        <v>0.308</v>
      </c>
      <c r="E310">
        <f t="shared" si="8"/>
        <v>2370790.3840000001</v>
      </c>
    </row>
    <row r="311" spans="1:5" x14ac:dyDescent="0.25">
      <c r="A311">
        <v>0.309</v>
      </c>
      <c r="B311">
        <f t="shared" si="9"/>
        <v>12282.273999999999</v>
      </c>
      <c r="D311">
        <v>0.309</v>
      </c>
      <c r="E311">
        <f t="shared" si="8"/>
        <v>2370478.8819999998</v>
      </c>
    </row>
    <row r="312" spans="1:5" x14ac:dyDescent="0.25">
      <c r="A312">
        <v>0.31</v>
      </c>
      <c r="B312">
        <f t="shared" si="9"/>
        <v>12280.66</v>
      </c>
      <c r="D312">
        <v>0.31</v>
      </c>
      <c r="E312">
        <f t="shared" si="8"/>
        <v>2370167.38</v>
      </c>
    </row>
    <row r="313" spans="1:5" x14ac:dyDescent="0.25">
      <c r="A313">
        <v>0.311</v>
      </c>
      <c r="B313">
        <f t="shared" si="9"/>
        <v>12279.046</v>
      </c>
      <c r="D313">
        <v>0.311</v>
      </c>
      <c r="E313">
        <f t="shared" si="8"/>
        <v>2369855.878</v>
      </c>
    </row>
    <row r="314" spans="1:5" x14ac:dyDescent="0.25">
      <c r="A314">
        <v>0.312</v>
      </c>
      <c r="B314">
        <f t="shared" si="9"/>
        <v>12277.432000000001</v>
      </c>
      <c r="D314">
        <v>0.312</v>
      </c>
      <c r="E314">
        <f t="shared" si="8"/>
        <v>2369544.3760000002</v>
      </c>
    </row>
    <row r="315" spans="1:5" x14ac:dyDescent="0.25">
      <c r="A315">
        <v>0.313</v>
      </c>
      <c r="B315">
        <f t="shared" si="9"/>
        <v>12275.817999999999</v>
      </c>
      <c r="D315">
        <v>0.313</v>
      </c>
      <c r="E315">
        <f t="shared" si="8"/>
        <v>2369232.8739999998</v>
      </c>
    </row>
    <row r="316" spans="1:5" x14ac:dyDescent="0.25">
      <c r="A316">
        <v>0.314</v>
      </c>
      <c r="B316">
        <f t="shared" si="9"/>
        <v>12274.204</v>
      </c>
      <c r="D316">
        <v>0.314</v>
      </c>
      <c r="E316">
        <f t="shared" si="8"/>
        <v>2368921.372</v>
      </c>
    </row>
    <row r="317" spans="1:5" x14ac:dyDescent="0.25">
      <c r="A317">
        <v>0.315</v>
      </c>
      <c r="B317">
        <f t="shared" si="9"/>
        <v>12272.59</v>
      </c>
      <c r="D317">
        <v>0.315</v>
      </c>
      <c r="E317">
        <f t="shared" si="8"/>
        <v>2368609.87</v>
      </c>
    </row>
    <row r="318" spans="1:5" x14ac:dyDescent="0.25">
      <c r="A318">
        <v>0.316</v>
      </c>
      <c r="B318">
        <f t="shared" si="9"/>
        <v>12270.976000000001</v>
      </c>
      <c r="D318">
        <v>0.316</v>
      </c>
      <c r="E318">
        <f t="shared" si="8"/>
        <v>2368298.3680000002</v>
      </c>
    </row>
    <row r="319" spans="1:5" x14ac:dyDescent="0.25">
      <c r="A319">
        <v>0.317</v>
      </c>
      <c r="B319">
        <f t="shared" si="9"/>
        <v>12269.361999999999</v>
      </c>
      <c r="D319">
        <v>0.317</v>
      </c>
      <c r="E319">
        <f t="shared" si="8"/>
        <v>2367986.8659999999</v>
      </c>
    </row>
    <row r="320" spans="1:5" x14ac:dyDescent="0.25">
      <c r="A320">
        <v>0.318</v>
      </c>
      <c r="B320">
        <f t="shared" si="9"/>
        <v>12267.748</v>
      </c>
      <c r="D320">
        <v>0.318</v>
      </c>
      <c r="E320">
        <f t="shared" si="8"/>
        <v>2367675.3640000001</v>
      </c>
    </row>
    <row r="321" spans="1:5" x14ac:dyDescent="0.25">
      <c r="A321">
        <v>0.31900000000000001</v>
      </c>
      <c r="B321">
        <f t="shared" si="9"/>
        <v>12266.134</v>
      </c>
      <c r="D321">
        <v>0.31900000000000001</v>
      </c>
      <c r="E321">
        <f t="shared" si="8"/>
        <v>2367363.8620000002</v>
      </c>
    </row>
    <row r="322" spans="1:5" x14ac:dyDescent="0.25">
      <c r="A322">
        <v>0.32</v>
      </c>
      <c r="B322">
        <f t="shared" si="9"/>
        <v>12264.52</v>
      </c>
      <c r="D322">
        <v>0.32</v>
      </c>
      <c r="E322">
        <f t="shared" ref="E322:E385" si="10">B322*discharged</f>
        <v>2367052.36</v>
      </c>
    </row>
    <row r="323" spans="1:5" x14ac:dyDescent="0.25">
      <c r="A323">
        <v>0.32100000000000001</v>
      </c>
      <c r="B323">
        <f t="shared" ref="B323:B386" si="11">12781-A323*1614</f>
        <v>12262.905999999999</v>
      </c>
      <c r="D323">
        <v>0.32100000000000001</v>
      </c>
      <c r="E323">
        <f t="shared" si="10"/>
        <v>2366740.858</v>
      </c>
    </row>
    <row r="324" spans="1:5" x14ac:dyDescent="0.25">
      <c r="A324">
        <v>0.32200000000000001</v>
      </c>
      <c r="B324">
        <f t="shared" si="11"/>
        <v>12261.291999999999</v>
      </c>
      <c r="D324">
        <v>0.32200000000000001</v>
      </c>
      <c r="E324">
        <f t="shared" si="10"/>
        <v>2366429.3559999997</v>
      </c>
    </row>
    <row r="325" spans="1:5" x14ac:dyDescent="0.25">
      <c r="A325">
        <v>0.32300000000000001</v>
      </c>
      <c r="B325">
        <f t="shared" si="11"/>
        <v>12259.678</v>
      </c>
      <c r="D325">
        <v>0.32300000000000001</v>
      </c>
      <c r="E325">
        <f t="shared" si="10"/>
        <v>2366117.8539999998</v>
      </c>
    </row>
    <row r="326" spans="1:5" x14ac:dyDescent="0.25">
      <c r="A326">
        <v>0.32400000000000001</v>
      </c>
      <c r="B326">
        <f t="shared" si="11"/>
        <v>12258.064</v>
      </c>
      <c r="D326">
        <v>0.32400000000000001</v>
      </c>
      <c r="E326">
        <f t="shared" si="10"/>
        <v>2365806.352</v>
      </c>
    </row>
    <row r="327" spans="1:5" x14ac:dyDescent="0.25">
      <c r="A327">
        <v>0.32500000000000001</v>
      </c>
      <c r="B327">
        <f t="shared" si="11"/>
        <v>12256.45</v>
      </c>
      <c r="D327">
        <v>0.32500000000000001</v>
      </c>
      <c r="E327">
        <f t="shared" si="10"/>
        <v>2365494.85</v>
      </c>
    </row>
    <row r="328" spans="1:5" x14ac:dyDescent="0.25">
      <c r="A328">
        <v>0.32600000000000001</v>
      </c>
      <c r="B328">
        <f t="shared" si="11"/>
        <v>12254.835999999999</v>
      </c>
      <c r="D328">
        <v>0.32600000000000001</v>
      </c>
      <c r="E328">
        <f t="shared" si="10"/>
        <v>2365183.3479999998</v>
      </c>
    </row>
    <row r="329" spans="1:5" x14ac:dyDescent="0.25">
      <c r="A329">
        <v>0.32700000000000001</v>
      </c>
      <c r="B329">
        <f t="shared" si="11"/>
        <v>12253.222</v>
      </c>
      <c r="D329">
        <v>0.32700000000000001</v>
      </c>
      <c r="E329">
        <f t="shared" si="10"/>
        <v>2364871.8459999999</v>
      </c>
    </row>
    <row r="330" spans="1:5" x14ac:dyDescent="0.25">
      <c r="A330">
        <v>0.32800000000000001</v>
      </c>
      <c r="B330">
        <f t="shared" si="11"/>
        <v>12251.608</v>
      </c>
      <c r="D330">
        <v>0.32800000000000001</v>
      </c>
      <c r="E330">
        <f t="shared" si="10"/>
        <v>2364560.344</v>
      </c>
    </row>
    <row r="331" spans="1:5" x14ac:dyDescent="0.25">
      <c r="A331">
        <v>0.32900000000000001</v>
      </c>
      <c r="B331">
        <f t="shared" si="11"/>
        <v>12249.994000000001</v>
      </c>
      <c r="D331">
        <v>0.32900000000000001</v>
      </c>
      <c r="E331">
        <f t="shared" si="10"/>
        <v>2364248.8420000002</v>
      </c>
    </row>
    <row r="332" spans="1:5" x14ac:dyDescent="0.25">
      <c r="A332">
        <v>0.33</v>
      </c>
      <c r="B332">
        <f t="shared" si="11"/>
        <v>12248.38</v>
      </c>
      <c r="D332">
        <v>0.33</v>
      </c>
      <c r="E332">
        <f t="shared" si="10"/>
        <v>2363937.34</v>
      </c>
    </row>
    <row r="333" spans="1:5" x14ac:dyDescent="0.25">
      <c r="A333">
        <v>0.33100000000000002</v>
      </c>
      <c r="B333">
        <f t="shared" si="11"/>
        <v>12246.766</v>
      </c>
      <c r="D333">
        <v>0.33100000000000002</v>
      </c>
      <c r="E333">
        <f t="shared" si="10"/>
        <v>2363625.838</v>
      </c>
    </row>
    <row r="334" spans="1:5" x14ac:dyDescent="0.25">
      <c r="A334">
        <v>0.33200000000000002</v>
      </c>
      <c r="B334">
        <f t="shared" si="11"/>
        <v>12245.152</v>
      </c>
      <c r="D334">
        <v>0.33200000000000002</v>
      </c>
      <c r="E334">
        <f t="shared" si="10"/>
        <v>2363314.3360000001</v>
      </c>
    </row>
    <row r="335" spans="1:5" x14ac:dyDescent="0.25">
      <c r="A335">
        <v>0.33300000000000002</v>
      </c>
      <c r="B335">
        <f t="shared" si="11"/>
        <v>12243.538</v>
      </c>
      <c r="D335">
        <v>0.33300000000000002</v>
      </c>
      <c r="E335">
        <f t="shared" si="10"/>
        <v>2363002.8340000003</v>
      </c>
    </row>
    <row r="336" spans="1:5" x14ac:dyDescent="0.25">
      <c r="A336">
        <v>0.33400000000000002</v>
      </c>
      <c r="B336">
        <f t="shared" si="11"/>
        <v>12241.923999999999</v>
      </c>
      <c r="D336">
        <v>0.33400000000000002</v>
      </c>
      <c r="E336">
        <f t="shared" si="10"/>
        <v>2362691.3319999999</v>
      </c>
    </row>
    <row r="337" spans="1:5" x14ac:dyDescent="0.25">
      <c r="A337">
        <v>0.33500000000000002</v>
      </c>
      <c r="B337">
        <f t="shared" si="11"/>
        <v>12240.31</v>
      </c>
      <c r="D337">
        <v>0.33500000000000002</v>
      </c>
      <c r="E337">
        <f t="shared" si="10"/>
        <v>2362379.83</v>
      </c>
    </row>
    <row r="338" spans="1:5" x14ac:dyDescent="0.25">
      <c r="A338">
        <v>0.33600000000000002</v>
      </c>
      <c r="B338">
        <f t="shared" si="11"/>
        <v>12238.696</v>
      </c>
      <c r="D338">
        <v>0.33600000000000002</v>
      </c>
      <c r="E338">
        <f t="shared" si="10"/>
        <v>2362068.3280000002</v>
      </c>
    </row>
    <row r="339" spans="1:5" x14ac:dyDescent="0.25">
      <c r="A339">
        <v>0.33700000000000002</v>
      </c>
      <c r="B339">
        <f t="shared" si="11"/>
        <v>12237.082</v>
      </c>
      <c r="D339">
        <v>0.33700000000000002</v>
      </c>
      <c r="E339">
        <f t="shared" si="10"/>
        <v>2361756.8259999999</v>
      </c>
    </row>
    <row r="340" spans="1:5" x14ac:dyDescent="0.25">
      <c r="A340">
        <v>0.33800000000000002</v>
      </c>
      <c r="B340">
        <f t="shared" si="11"/>
        <v>12235.468000000001</v>
      </c>
      <c r="D340">
        <v>0.33800000000000002</v>
      </c>
      <c r="E340">
        <f t="shared" si="10"/>
        <v>2361445.324</v>
      </c>
    </row>
    <row r="341" spans="1:5" x14ac:dyDescent="0.25">
      <c r="A341">
        <v>0.33900000000000002</v>
      </c>
      <c r="B341">
        <f t="shared" si="11"/>
        <v>12233.853999999999</v>
      </c>
      <c r="D341">
        <v>0.33900000000000002</v>
      </c>
      <c r="E341">
        <f t="shared" si="10"/>
        <v>2361133.8219999997</v>
      </c>
    </row>
    <row r="342" spans="1:5" x14ac:dyDescent="0.25">
      <c r="A342">
        <v>0.34</v>
      </c>
      <c r="B342">
        <f t="shared" si="11"/>
        <v>12232.24</v>
      </c>
      <c r="D342">
        <v>0.34</v>
      </c>
      <c r="E342">
        <f t="shared" si="10"/>
        <v>2360822.3199999998</v>
      </c>
    </row>
    <row r="343" spans="1:5" x14ac:dyDescent="0.25">
      <c r="A343">
        <v>0.34100000000000003</v>
      </c>
      <c r="B343">
        <f t="shared" si="11"/>
        <v>12230.626</v>
      </c>
      <c r="D343">
        <v>0.34100000000000003</v>
      </c>
      <c r="E343">
        <f t="shared" si="10"/>
        <v>2360510.818</v>
      </c>
    </row>
    <row r="344" spans="1:5" x14ac:dyDescent="0.25">
      <c r="A344">
        <v>0.34200000000000003</v>
      </c>
      <c r="B344">
        <f t="shared" si="11"/>
        <v>12229.012000000001</v>
      </c>
      <c r="D344">
        <v>0.34200000000000003</v>
      </c>
      <c r="E344">
        <f t="shared" si="10"/>
        <v>2360199.3160000001</v>
      </c>
    </row>
    <row r="345" spans="1:5" x14ac:dyDescent="0.25">
      <c r="A345">
        <v>0.34300000000000003</v>
      </c>
      <c r="B345">
        <f t="shared" si="11"/>
        <v>12227.397999999999</v>
      </c>
      <c r="D345">
        <v>0.34300000000000003</v>
      </c>
      <c r="E345">
        <f t="shared" si="10"/>
        <v>2359887.8139999998</v>
      </c>
    </row>
    <row r="346" spans="1:5" x14ac:dyDescent="0.25">
      <c r="A346">
        <v>0.34399999999999997</v>
      </c>
      <c r="B346">
        <f t="shared" si="11"/>
        <v>12225.784</v>
      </c>
      <c r="D346">
        <v>0.34399999999999997</v>
      </c>
      <c r="E346">
        <f t="shared" si="10"/>
        <v>2359576.3119999999</v>
      </c>
    </row>
    <row r="347" spans="1:5" x14ac:dyDescent="0.25">
      <c r="A347">
        <v>0.34499999999999997</v>
      </c>
      <c r="B347">
        <f t="shared" si="11"/>
        <v>12224.17</v>
      </c>
      <c r="D347">
        <v>0.34499999999999997</v>
      </c>
      <c r="E347">
        <f t="shared" si="10"/>
        <v>2359264.81</v>
      </c>
    </row>
    <row r="348" spans="1:5" x14ac:dyDescent="0.25">
      <c r="A348">
        <v>0.34599999999999997</v>
      </c>
      <c r="B348">
        <f t="shared" si="11"/>
        <v>12222.556</v>
      </c>
      <c r="D348">
        <v>0.34599999999999997</v>
      </c>
      <c r="E348">
        <f t="shared" si="10"/>
        <v>2358953.3080000002</v>
      </c>
    </row>
    <row r="349" spans="1:5" x14ac:dyDescent="0.25">
      <c r="A349">
        <v>0.34699999999999998</v>
      </c>
      <c r="B349">
        <f t="shared" si="11"/>
        <v>12220.941999999999</v>
      </c>
      <c r="D349">
        <v>0.34699999999999998</v>
      </c>
      <c r="E349">
        <f t="shared" si="10"/>
        <v>2358641.8059999999</v>
      </c>
    </row>
    <row r="350" spans="1:5" x14ac:dyDescent="0.25">
      <c r="A350">
        <v>0.34799999999999998</v>
      </c>
      <c r="B350">
        <f t="shared" si="11"/>
        <v>12219.328</v>
      </c>
      <c r="D350">
        <v>0.34799999999999998</v>
      </c>
      <c r="E350">
        <f t="shared" si="10"/>
        <v>2358330.304</v>
      </c>
    </row>
    <row r="351" spans="1:5" x14ac:dyDescent="0.25">
      <c r="A351">
        <v>0.34899999999999998</v>
      </c>
      <c r="B351">
        <f t="shared" si="11"/>
        <v>12217.714</v>
      </c>
      <c r="D351">
        <v>0.34899999999999998</v>
      </c>
      <c r="E351">
        <f t="shared" si="10"/>
        <v>2358018.8020000001</v>
      </c>
    </row>
    <row r="352" spans="1:5" x14ac:dyDescent="0.25">
      <c r="A352">
        <v>0.35</v>
      </c>
      <c r="B352">
        <f t="shared" si="11"/>
        <v>12216.1</v>
      </c>
      <c r="D352">
        <v>0.35</v>
      </c>
      <c r="E352">
        <f t="shared" si="10"/>
        <v>2357707.3000000003</v>
      </c>
    </row>
    <row r="353" spans="1:5" x14ac:dyDescent="0.25">
      <c r="A353">
        <v>0.35099999999999998</v>
      </c>
      <c r="B353">
        <f t="shared" si="11"/>
        <v>12214.486000000001</v>
      </c>
      <c r="D353">
        <v>0.35099999999999998</v>
      </c>
      <c r="E353">
        <f t="shared" si="10"/>
        <v>2357395.798</v>
      </c>
    </row>
    <row r="354" spans="1:5" x14ac:dyDescent="0.25">
      <c r="A354">
        <v>0.35199999999999998</v>
      </c>
      <c r="B354">
        <f t="shared" si="11"/>
        <v>12212.871999999999</v>
      </c>
      <c r="D354">
        <v>0.35199999999999998</v>
      </c>
      <c r="E354">
        <f t="shared" si="10"/>
        <v>2357084.2960000001</v>
      </c>
    </row>
    <row r="355" spans="1:5" x14ac:dyDescent="0.25">
      <c r="A355">
        <v>0.35299999999999998</v>
      </c>
      <c r="B355">
        <f t="shared" si="11"/>
        <v>12211.258</v>
      </c>
      <c r="D355">
        <v>0.35299999999999998</v>
      </c>
      <c r="E355">
        <f t="shared" si="10"/>
        <v>2356772.7939999998</v>
      </c>
    </row>
    <row r="356" spans="1:5" x14ac:dyDescent="0.25">
      <c r="A356">
        <v>0.35399999999999998</v>
      </c>
      <c r="B356">
        <f t="shared" si="11"/>
        <v>12209.644</v>
      </c>
      <c r="D356">
        <v>0.35399999999999998</v>
      </c>
      <c r="E356">
        <f t="shared" si="10"/>
        <v>2356461.2919999999</v>
      </c>
    </row>
    <row r="357" spans="1:5" x14ac:dyDescent="0.25">
      <c r="A357">
        <v>0.35499999999999998</v>
      </c>
      <c r="B357">
        <f t="shared" si="11"/>
        <v>12208.03</v>
      </c>
      <c r="D357">
        <v>0.35499999999999998</v>
      </c>
      <c r="E357">
        <f t="shared" si="10"/>
        <v>2356149.79</v>
      </c>
    </row>
    <row r="358" spans="1:5" x14ac:dyDescent="0.25">
      <c r="A358">
        <v>0.35599999999999998</v>
      </c>
      <c r="B358">
        <f t="shared" si="11"/>
        <v>12206.415999999999</v>
      </c>
      <c r="D358">
        <v>0.35599999999999998</v>
      </c>
      <c r="E358">
        <f t="shared" si="10"/>
        <v>2355838.2879999997</v>
      </c>
    </row>
    <row r="359" spans="1:5" x14ac:dyDescent="0.25">
      <c r="A359">
        <v>0.35699999999999998</v>
      </c>
      <c r="B359">
        <f t="shared" si="11"/>
        <v>12204.802</v>
      </c>
      <c r="D359">
        <v>0.35699999999999998</v>
      </c>
      <c r="E359">
        <f t="shared" si="10"/>
        <v>2355526.7859999998</v>
      </c>
    </row>
    <row r="360" spans="1:5" x14ac:dyDescent="0.25">
      <c r="A360">
        <v>0.35799999999999998</v>
      </c>
      <c r="B360">
        <f t="shared" si="11"/>
        <v>12203.188</v>
      </c>
      <c r="D360">
        <v>0.35799999999999998</v>
      </c>
      <c r="E360">
        <f t="shared" si="10"/>
        <v>2355215.284</v>
      </c>
    </row>
    <row r="361" spans="1:5" x14ac:dyDescent="0.25">
      <c r="A361">
        <v>0.35899999999999999</v>
      </c>
      <c r="B361">
        <f t="shared" si="11"/>
        <v>12201.574000000001</v>
      </c>
      <c r="D361">
        <v>0.35899999999999999</v>
      </c>
      <c r="E361">
        <f t="shared" si="10"/>
        <v>2354903.7820000001</v>
      </c>
    </row>
    <row r="362" spans="1:5" x14ac:dyDescent="0.25">
      <c r="A362">
        <v>0.36</v>
      </c>
      <c r="B362">
        <f t="shared" si="11"/>
        <v>12199.96</v>
      </c>
      <c r="D362">
        <v>0.36</v>
      </c>
      <c r="E362">
        <f t="shared" si="10"/>
        <v>2354592.2799999998</v>
      </c>
    </row>
    <row r="363" spans="1:5" x14ac:dyDescent="0.25">
      <c r="A363">
        <v>0.36099999999999999</v>
      </c>
      <c r="B363">
        <f t="shared" si="11"/>
        <v>12198.346</v>
      </c>
      <c r="D363">
        <v>0.36099999999999999</v>
      </c>
      <c r="E363">
        <f t="shared" si="10"/>
        <v>2354280.7779999999</v>
      </c>
    </row>
    <row r="364" spans="1:5" x14ac:dyDescent="0.25">
      <c r="A364">
        <v>0.36199999999999999</v>
      </c>
      <c r="B364">
        <f t="shared" si="11"/>
        <v>12196.732</v>
      </c>
      <c r="D364">
        <v>0.36199999999999999</v>
      </c>
      <c r="E364">
        <f t="shared" si="10"/>
        <v>2353969.2760000001</v>
      </c>
    </row>
    <row r="365" spans="1:5" x14ac:dyDescent="0.25">
      <c r="A365">
        <v>0.36299999999999999</v>
      </c>
      <c r="B365">
        <f t="shared" si="11"/>
        <v>12195.118</v>
      </c>
      <c r="D365">
        <v>0.36299999999999999</v>
      </c>
      <c r="E365">
        <f t="shared" si="10"/>
        <v>2353657.7740000002</v>
      </c>
    </row>
    <row r="366" spans="1:5" x14ac:dyDescent="0.25">
      <c r="A366">
        <v>0.36399999999999999</v>
      </c>
      <c r="B366">
        <f t="shared" si="11"/>
        <v>12193.504000000001</v>
      </c>
      <c r="D366">
        <v>0.36399999999999999</v>
      </c>
      <c r="E366">
        <f t="shared" si="10"/>
        <v>2353346.2720000003</v>
      </c>
    </row>
    <row r="367" spans="1:5" x14ac:dyDescent="0.25">
      <c r="A367">
        <v>0.36499999999999999</v>
      </c>
      <c r="B367">
        <f t="shared" si="11"/>
        <v>12191.89</v>
      </c>
      <c r="D367">
        <v>0.36499999999999999</v>
      </c>
      <c r="E367">
        <f t="shared" si="10"/>
        <v>2353034.77</v>
      </c>
    </row>
    <row r="368" spans="1:5" x14ac:dyDescent="0.25">
      <c r="A368">
        <v>0.36599999999999999</v>
      </c>
      <c r="B368">
        <f t="shared" si="11"/>
        <v>12190.276</v>
      </c>
      <c r="D368">
        <v>0.36599999999999999</v>
      </c>
      <c r="E368">
        <f t="shared" si="10"/>
        <v>2352723.2680000002</v>
      </c>
    </row>
    <row r="369" spans="1:5" x14ac:dyDescent="0.25">
      <c r="A369">
        <v>0.36699999999999999</v>
      </c>
      <c r="B369">
        <f t="shared" si="11"/>
        <v>12188.662</v>
      </c>
      <c r="D369">
        <v>0.36699999999999999</v>
      </c>
      <c r="E369">
        <f t="shared" si="10"/>
        <v>2352411.7659999998</v>
      </c>
    </row>
    <row r="370" spans="1:5" x14ac:dyDescent="0.25">
      <c r="A370">
        <v>0.36799999999999999</v>
      </c>
      <c r="B370">
        <f t="shared" si="11"/>
        <v>12187.048000000001</v>
      </c>
      <c r="D370">
        <v>0.36799999999999999</v>
      </c>
      <c r="E370">
        <f t="shared" si="10"/>
        <v>2352100.264</v>
      </c>
    </row>
    <row r="371" spans="1:5" x14ac:dyDescent="0.25">
      <c r="A371">
        <v>0.36899999999999999</v>
      </c>
      <c r="B371">
        <f t="shared" si="11"/>
        <v>12185.433999999999</v>
      </c>
      <c r="D371">
        <v>0.36899999999999999</v>
      </c>
      <c r="E371">
        <f t="shared" si="10"/>
        <v>2351788.7619999996</v>
      </c>
    </row>
    <row r="372" spans="1:5" x14ac:dyDescent="0.25">
      <c r="A372">
        <v>0.37</v>
      </c>
      <c r="B372">
        <f t="shared" si="11"/>
        <v>12183.82</v>
      </c>
      <c r="D372">
        <v>0.37</v>
      </c>
      <c r="E372">
        <f t="shared" si="10"/>
        <v>2351477.2599999998</v>
      </c>
    </row>
    <row r="373" spans="1:5" x14ac:dyDescent="0.25">
      <c r="A373">
        <v>0.371</v>
      </c>
      <c r="B373">
        <f t="shared" si="11"/>
        <v>12182.206</v>
      </c>
      <c r="D373">
        <v>0.371</v>
      </c>
      <c r="E373">
        <f t="shared" si="10"/>
        <v>2351165.7579999999</v>
      </c>
    </row>
    <row r="374" spans="1:5" x14ac:dyDescent="0.25">
      <c r="A374">
        <v>0.372</v>
      </c>
      <c r="B374">
        <f t="shared" si="11"/>
        <v>12180.592000000001</v>
      </c>
      <c r="D374">
        <v>0.372</v>
      </c>
      <c r="E374">
        <f t="shared" si="10"/>
        <v>2350854.2560000001</v>
      </c>
    </row>
    <row r="375" spans="1:5" x14ac:dyDescent="0.25">
      <c r="A375">
        <v>0.373</v>
      </c>
      <c r="B375">
        <f t="shared" si="11"/>
        <v>12178.977999999999</v>
      </c>
      <c r="D375">
        <v>0.373</v>
      </c>
      <c r="E375">
        <f t="shared" si="10"/>
        <v>2350542.7539999997</v>
      </c>
    </row>
    <row r="376" spans="1:5" x14ac:dyDescent="0.25">
      <c r="A376">
        <v>0.374</v>
      </c>
      <c r="B376">
        <f t="shared" si="11"/>
        <v>12177.364</v>
      </c>
      <c r="D376">
        <v>0.374</v>
      </c>
      <c r="E376">
        <f t="shared" si="10"/>
        <v>2350231.2519999999</v>
      </c>
    </row>
    <row r="377" spans="1:5" x14ac:dyDescent="0.25">
      <c r="A377">
        <v>0.375</v>
      </c>
      <c r="B377">
        <f t="shared" si="11"/>
        <v>12175.75</v>
      </c>
      <c r="D377">
        <v>0.375</v>
      </c>
      <c r="E377">
        <f t="shared" si="10"/>
        <v>2349919.75</v>
      </c>
    </row>
    <row r="378" spans="1:5" x14ac:dyDescent="0.25">
      <c r="A378">
        <v>0.376</v>
      </c>
      <c r="B378">
        <f t="shared" si="11"/>
        <v>12174.136</v>
      </c>
      <c r="D378">
        <v>0.376</v>
      </c>
      <c r="E378">
        <f t="shared" si="10"/>
        <v>2349608.2480000001</v>
      </c>
    </row>
    <row r="379" spans="1:5" x14ac:dyDescent="0.25">
      <c r="A379">
        <v>0.377</v>
      </c>
      <c r="B379">
        <f t="shared" si="11"/>
        <v>12172.522000000001</v>
      </c>
      <c r="D379">
        <v>0.377</v>
      </c>
      <c r="E379">
        <f t="shared" si="10"/>
        <v>2349296.7460000003</v>
      </c>
    </row>
    <row r="380" spans="1:5" x14ac:dyDescent="0.25">
      <c r="A380">
        <v>0.378</v>
      </c>
      <c r="B380">
        <f t="shared" si="11"/>
        <v>12170.907999999999</v>
      </c>
      <c r="D380">
        <v>0.378</v>
      </c>
      <c r="E380">
        <f t="shared" si="10"/>
        <v>2348985.2439999999</v>
      </c>
    </row>
    <row r="381" spans="1:5" x14ac:dyDescent="0.25">
      <c r="A381">
        <v>0.379</v>
      </c>
      <c r="B381">
        <f t="shared" si="11"/>
        <v>12169.294</v>
      </c>
      <c r="D381">
        <v>0.379</v>
      </c>
      <c r="E381">
        <f t="shared" si="10"/>
        <v>2348673.7420000001</v>
      </c>
    </row>
    <row r="382" spans="1:5" x14ac:dyDescent="0.25">
      <c r="A382">
        <v>0.38</v>
      </c>
      <c r="B382">
        <f t="shared" si="11"/>
        <v>12167.68</v>
      </c>
      <c r="D382">
        <v>0.38</v>
      </c>
      <c r="E382">
        <f t="shared" si="10"/>
        <v>2348362.2400000002</v>
      </c>
    </row>
    <row r="383" spans="1:5" x14ac:dyDescent="0.25">
      <c r="A383">
        <v>0.38100000000000001</v>
      </c>
      <c r="B383">
        <f t="shared" si="11"/>
        <v>12166.066000000001</v>
      </c>
      <c r="D383">
        <v>0.38100000000000001</v>
      </c>
      <c r="E383">
        <f t="shared" si="10"/>
        <v>2348050.7380000004</v>
      </c>
    </row>
    <row r="384" spans="1:5" x14ac:dyDescent="0.25">
      <c r="A384">
        <v>0.38200000000000001</v>
      </c>
      <c r="B384">
        <f t="shared" si="11"/>
        <v>12164.451999999999</v>
      </c>
      <c r="D384">
        <v>0.38200000000000001</v>
      </c>
      <c r="E384">
        <f t="shared" si="10"/>
        <v>2347739.236</v>
      </c>
    </row>
    <row r="385" spans="1:5" x14ac:dyDescent="0.25">
      <c r="A385">
        <v>0.38300000000000001</v>
      </c>
      <c r="B385">
        <f t="shared" si="11"/>
        <v>12162.838</v>
      </c>
      <c r="D385">
        <v>0.38300000000000001</v>
      </c>
      <c r="E385">
        <f t="shared" si="10"/>
        <v>2347427.7340000002</v>
      </c>
    </row>
    <row r="386" spans="1:5" x14ac:dyDescent="0.25">
      <c r="A386">
        <v>0.38400000000000001</v>
      </c>
      <c r="B386">
        <f t="shared" si="11"/>
        <v>12161.224</v>
      </c>
      <c r="D386">
        <v>0.38400000000000001</v>
      </c>
      <c r="E386">
        <f t="shared" ref="E386:E449" si="12">B386*discharged</f>
        <v>2347116.2319999998</v>
      </c>
    </row>
    <row r="387" spans="1:5" x14ac:dyDescent="0.25">
      <c r="A387">
        <v>0.38500000000000001</v>
      </c>
      <c r="B387">
        <f t="shared" ref="B387:B450" si="13">12781-A387*1614</f>
        <v>12159.61</v>
      </c>
      <c r="D387">
        <v>0.38500000000000001</v>
      </c>
      <c r="E387">
        <f t="shared" si="12"/>
        <v>2346804.73</v>
      </c>
    </row>
    <row r="388" spans="1:5" x14ac:dyDescent="0.25">
      <c r="A388">
        <v>0.38600000000000001</v>
      </c>
      <c r="B388">
        <f t="shared" si="13"/>
        <v>12157.995999999999</v>
      </c>
      <c r="D388">
        <v>0.38600000000000001</v>
      </c>
      <c r="E388">
        <f t="shared" si="12"/>
        <v>2346493.2279999997</v>
      </c>
    </row>
    <row r="389" spans="1:5" x14ac:dyDescent="0.25">
      <c r="A389">
        <v>0.38700000000000001</v>
      </c>
      <c r="B389">
        <f t="shared" si="13"/>
        <v>12156.382</v>
      </c>
      <c r="D389">
        <v>0.38700000000000001</v>
      </c>
      <c r="E389">
        <f t="shared" si="12"/>
        <v>2346181.7259999998</v>
      </c>
    </row>
    <row r="390" spans="1:5" x14ac:dyDescent="0.25">
      <c r="A390">
        <v>0.38800000000000001</v>
      </c>
      <c r="B390">
        <f t="shared" si="13"/>
        <v>12154.768</v>
      </c>
      <c r="D390">
        <v>0.38800000000000001</v>
      </c>
      <c r="E390">
        <f t="shared" si="12"/>
        <v>2345870.2239999999</v>
      </c>
    </row>
    <row r="391" spans="1:5" x14ac:dyDescent="0.25">
      <c r="A391">
        <v>0.38900000000000001</v>
      </c>
      <c r="B391">
        <f t="shared" si="13"/>
        <v>12153.154</v>
      </c>
      <c r="D391">
        <v>0.38900000000000001</v>
      </c>
      <c r="E391">
        <f t="shared" si="12"/>
        <v>2345558.7220000001</v>
      </c>
    </row>
    <row r="392" spans="1:5" x14ac:dyDescent="0.25">
      <c r="A392">
        <v>0.39</v>
      </c>
      <c r="B392">
        <f t="shared" si="13"/>
        <v>12151.54</v>
      </c>
      <c r="D392">
        <v>0.39</v>
      </c>
      <c r="E392">
        <f t="shared" si="12"/>
        <v>2345247.2200000002</v>
      </c>
    </row>
    <row r="393" spans="1:5" x14ac:dyDescent="0.25">
      <c r="A393">
        <v>0.39100000000000001</v>
      </c>
      <c r="B393">
        <f t="shared" si="13"/>
        <v>12149.925999999999</v>
      </c>
      <c r="D393">
        <v>0.39100000000000001</v>
      </c>
      <c r="E393">
        <f t="shared" si="12"/>
        <v>2344935.7179999999</v>
      </c>
    </row>
    <row r="394" spans="1:5" x14ac:dyDescent="0.25">
      <c r="A394">
        <v>0.39200000000000002</v>
      </c>
      <c r="B394">
        <f t="shared" si="13"/>
        <v>12148.312</v>
      </c>
      <c r="D394">
        <v>0.39200000000000002</v>
      </c>
      <c r="E394">
        <f t="shared" si="12"/>
        <v>2344624.216</v>
      </c>
    </row>
    <row r="395" spans="1:5" x14ac:dyDescent="0.25">
      <c r="A395">
        <v>0.39300000000000002</v>
      </c>
      <c r="B395">
        <f t="shared" si="13"/>
        <v>12146.698</v>
      </c>
      <c r="D395">
        <v>0.39300000000000002</v>
      </c>
      <c r="E395">
        <f t="shared" si="12"/>
        <v>2344312.7140000002</v>
      </c>
    </row>
    <row r="396" spans="1:5" x14ac:dyDescent="0.25">
      <c r="A396">
        <v>0.39400000000000002</v>
      </c>
      <c r="B396">
        <f t="shared" si="13"/>
        <v>12145.084000000001</v>
      </c>
      <c r="D396">
        <v>0.39400000000000002</v>
      </c>
      <c r="E396">
        <f t="shared" si="12"/>
        <v>2344001.2120000003</v>
      </c>
    </row>
    <row r="397" spans="1:5" x14ac:dyDescent="0.25">
      <c r="A397">
        <v>0.39500000000000002</v>
      </c>
      <c r="B397">
        <f t="shared" si="13"/>
        <v>12143.47</v>
      </c>
      <c r="D397">
        <v>0.39500000000000002</v>
      </c>
      <c r="E397">
        <f t="shared" si="12"/>
        <v>2343689.71</v>
      </c>
    </row>
    <row r="398" spans="1:5" x14ac:dyDescent="0.25">
      <c r="A398">
        <v>0.39600000000000002</v>
      </c>
      <c r="B398">
        <f t="shared" si="13"/>
        <v>12141.856</v>
      </c>
      <c r="D398">
        <v>0.39600000000000002</v>
      </c>
      <c r="E398">
        <f t="shared" si="12"/>
        <v>2343378.2080000001</v>
      </c>
    </row>
    <row r="399" spans="1:5" x14ac:dyDescent="0.25">
      <c r="A399">
        <v>0.39700000000000002</v>
      </c>
      <c r="B399">
        <f t="shared" si="13"/>
        <v>12140.242</v>
      </c>
      <c r="D399">
        <v>0.39700000000000002</v>
      </c>
      <c r="E399">
        <f t="shared" si="12"/>
        <v>2343066.7060000002</v>
      </c>
    </row>
    <row r="400" spans="1:5" x14ac:dyDescent="0.25">
      <c r="A400">
        <v>0.39800000000000002</v>
      </c>
      <c r="B400">
        <f t="shared" si="13"/>
        <v>12138.628000000001</v>
      </c>
      <c r="D400">
        <v>0.39800000000000002</v>
      </c>
      <c r="E400">
        <f t="shared" si="12"/>
        <v>2342755.2039999999</v>
      </c>
    </row>
    <row r="401" spans="1:5" x14ac:dyDescent="0.25">
      <c r="A401">
        <v>0.39900000000000002</v>
      </c>
      <c r="B401">
        <f t="shared" si="13"/>
        <v>12137.013999999999</v>
      </c>
      <c r="D401">
        <v>0.39900000000000002</v>
      </c>
      <c r="E401">
        <f t="shared" si="12"/>
        <v>2342443.702</v>
      </c>
    </row>
    <row r="402" spans="1:5" x14ac:dyDescent="0.25">
      <c r="A402">
        <v>0.4</v>
      </c>
      <c r="B402">
        <f t="shared" si="13"/>
        <v>12135.4</v>
      </c>
      <c r="D402">
        <v>0.4</v>
      </c>
      <c r="E402">
        <f t="shared" si="12"/>
        <v>2342132.1999999997</v>
      </c>
    </row>
    <row r="403" spans="1:5" x14ac:dyDescent="0.25">
      <c r="A403">
        <v>0.40100000000000002</v>
      </c>
      <c r="B403">
        <f t="shared" si="13"/>
        <v>12133.786</v>
      </c>
      <c r="D403">
        <v>0.40100000000000002</v>
      </c>
      <c r="E403">
        <f t="shared" si="12"/>
        <v>2341820.6979999999</v>
      </c>
    </row>
    <row r="404" spans="1:5" x14ac:dyDescent="0.25">
      <c r="A404">
        <v>0.40200000000000002</v>
      </c>
      <c r="B404">
        <f t="shared" si="13"/>
        <v>12132.172</v>
      </c>
      <c r="D404">
        <v>0.40200000000000002</v>
      </c>
      <c r="E404">
        <f t="shared" si="12"/>
        <v>2341509.196</v>
      </c>
    </row>
    <row r="405" spans="1:5" x14ac:dyDescent="0.25">
      <c r="A405">
        <v>0.40300000000000002</v>
      </c>
      <c r="B405">
        <f t="shared" si="13"/>
        <v>12130.558000000001</v>
      </c>
      <c r="D405">
        <v>0.40300000000000002</v>
      </c>
      <c r="E405">
        <f t="shared" si="12"/>
        <v>2341197.6940000001</v>
      </c>
    </row>
    <row r="406" spans="1:5" x14ac:dyDescent="0.25">
      <c r="A406">
        <v>0.40400000000000003</v>
      </c>
      <c r="B406">
        <f t="shared" si="13"/>
        <v>12128.944</v>
      </c>
      <c r="D406">
        <v>0.40400000000000003</v>
      </c>
      <c r="E406">
        <f t="shared" si="12"/>
        <v>2340886.1919999998</v>
      </c>
    </row>
    <row r="407" spans="1:5" x14ac:dyDescent="0.25">
      <c r="A407">
        <v>0.40500000000000003</v>
      </c>
      <c r="B407">
        <f t="shared" si="13"/>
        <v>12127.33</v>
      </c>
      <c r="D407">
        <v>0.40500000000000003</v>
      </c>
      <c r="E407">
        <f t="shared" si="12"/>
        <v>2340574.69</v>
      </c>
    </row>
    <row r="408" spans="1:5" x14ac:dyDescent="0.25">
      <c r="A408">
        <v>0.40600000000000003</v>
      </c>
      <c r="B408">
        <f t="shared" si="13"/>
        <v>12125.716</v>
      </c>
      <c r="D408">
        <v>0.40600000000000003</v>
      </c>
      <c r="E408">
        <f t="shared" si="12"/>
        <v>2340263.1880000001</v>
      </c>
    </row>
    <row r="409" spans="1:5" x14ac:dyDescent="0.25">
      <c r="A409">
        <v>0.40699999999999997</v>
      </c>
      <c r="B409">
        <f t="shared" si="13"/>
        <v>12124.102000000001</v>
      </c>
      <c r="D409">
        <v>0.40699999999999997</v>
      </c>
      <c r="E409">
        <f t="shared" si="12"/>
        <v>2339951.6860000002</v>
      </c>
    </row>
    <row r="410" spans="1:5" x14ac:dyDescent="0.25">
      <c r="A410">
        <v>0.40799999999999997</v>
      </c>
      <c r="B410">
        <f t="shared" si="13"/>
        <v>12122.487999999999</v>
      </c>
      <c r="D410">
        <v>0.40799999999999997</v>
      </c>
      <c r="E410">
        <f t="shared" si="12"/>
        <v>2339640.1839999999</v>
      </c>
    </row>
    <row r="411" spans="1:5" x14ac:dyDescent="0.25">
      <c r="A411">
        <v>0.40899999999999997</v>
      </c>
      <c r="B411">
        <f t="shared" si="13"/>
        <v>12120.874</v>
      </c>
      <c r="D411">
        <v>0.40899999999999997</v>
      </c>
      <c r="E411">
        <f t="shared" si="12"/>
        <v>2339328.682</v>
      </c>
    </row>
    <row r="412" spans="1:5" x14ac:dyDescent="0.25">
      <c r="A412">
        <v>0.41</v>
      </c>
      <c r="B412">
        <f t="shared" si="13"/>
        <v>12119.26</v>
      </c>
      <c r="D412">
        <v>0.41</v>
      </c>
      <c r="E412">
        <f t="shared" si="12"/>
        <v>2339017.1800000002</v>
      </c>
    </row>
    <row r="413" spans="1:5" x14ac:dyDescent="0.25">
      <c r="A413">
        <v>0.41099999999999998</v>
      </c>
      <c r="B413">
        <f t="shared" si="13"/>
        <v>12117.646000000001</v>
      </c>
      <c r="D413">
        <v>0.41099999999999998</v>
      </c>
      <c r="E413">
        <f t="shared" si="12"/>
        <v>2338705.6780000003</v>
      </c>
    </row>
    <row r="414" spans="1:5" x14ac:dyDescent="0.25">
      <c r="A414">
        <v>0.41199999999999998</v>
      </c>
      <c r="B414">
        <f t="shared" si="13"/>
        <v>12116.031999999999</v>
      </c>
      <c r="D414">
        <v>0.41199999999999998</v>
      </c>
      <c r="E414">
        <f t="shared" si="12"/>
        <v>2338394.176</v>
      </c>
    </row>
    <row r="415" spans="1:5" x14ac:dyDescent="0.25">
      <c r="A415">
        <v>0.41299999999999998</v>
      </c>
      <c r="B415">
        <f t="shared" si="13"/>
        <v>12114.418</v>
      </c>
      <c r="D415">
        <v>0.41299999999999998</v>
      </c>
      <c r="E415">
        <f t="shared" si="12"/>
        <v>2338082.6740000001</v>
      </c>
    </row>
    <row r="416" spans="1:5" x14ac:dyDescent="0.25">
      <c r="A416">
        <v>0.41399999999999998</v>
      </c>
      <c r="B416">
        <f t="shared" si="13"/>
        <v>12112.804</v>
      </c>
      <c r="D416">
        <v>0.41399999999999998</v>
      </c>
      <c r="E416">
        <f t="shared" si="12"/>
        <v>2337771.1719999998</v>
      </c>
    </row>
    <row r="417" spans="1:5" x14ac:dyDescent="0.25">
      <c r="A417">
        <v>0.41499999999999998</v>
      </c>
      <c r="B417">
        <f t="shared" si="13"/>
        <v>12111.19</v>
      </c>
      <c r="D417">
        <v>0.41499999999999998</v>
      </c>
      <c r="E417">
        <f t="shared" si="12"/>
        <v>2337459.67</v>
      </c>
    </row>
    <row r="418" spans="1:5" x14ac:dyDescent="0.25">
      <c r="A418">
        <v>0.41599999999999998</v>
      </c>
      <c r="B418">
        <f t="shared" si="13"/>
        <v>12109.576000000001</v>
      </c>
      <c r="D418">
        <v>0.41599999999999998</v>
      </c>
      <c r="E418">
        <f t="shared" si="12"/>
        <v>2337148.1680000001</v>
      </c>
    </row>
    <row r="419" spans="1:5" x14ac:dyDescent="0.25">
      <c r="A419">
        <v>0.41699999999999998</v>
      </c>
      <c r="B419">
        <f t="shared" si="13"/>
        <v>12107.962</v>
      </c>
      <c r="D419">
        <v>0.41699999999999998</v>
      </c>
      <c r="E419">
        <f t="shared" si="12"/>
        <v>2336836.6659999997</v>
      </c>
    </row>
    <row r="420" spans="1:5" x14ac:dyDescent="0.25">
      <c r="A420">
        <v>0.41799999999999998</v>
      </c>
      <c r="B420">
        <f t="shared" si="13"/>
        <v>12106.348</v>
      </c>
      <c r="D420">
        <v>0.41799999999999998</v>
      </c>
      <c r="E420">
        <f t="shared" si="12"/>
        <v>2336525.1639999999</v>
      </c>
    </row>
    <row r="421" spans="1:5" x14ac:dyDescent="0.25">
      <c r="A421">
        <v>0.41899999999999998</v>
      </c>
      <c r="B421">
        <f t="shared" si="13"/>
        <v>12104.734</v>
      </c>
      <c r="D421">
        <v>0.41899999999999998</v>
      </c>
      <c r="E421">
        <f t="shared" si="12"/>
        <v>2336213.662</v>
      </c>
    </row>
    <row r="422" spans="1:5" x14ac:dyDescent="0.25">
      <c r="A422">
        <v>0.42</v>
      </c>
      <c r="B422">
        <f t="shared" si="13"/>
        <v>12103.12</v>
      </c>
      <c r="D422">
        <v>0.42</v>
      </c>
      <c r="E422">
        <f t="shared" si="12"/>
        <v>2335902.16</v>
      </c>
    </row>
    <row r="423" spans="1:5" x14ac:dyDescent="0.25">
      <c r="A423">
        <v>0.42099999999999999</v>
      </c>
      <c r="B423">
        <f t="shared" si="13"/>
        <v>12101.505999999999</v>
      </c>
      <c r="D423">
        <v>0.42099999999999999</v>
      </c>
      <c r="E423">
        <f t="shared" si="12"/>
        <v>2335590.6579999998</v>
      </c>
    </row>
    <row r="424" spans="1:5" x14ac:dyDescent="0.25">
      <c r="A424">
        <v>0.42199999999999999</v>
      </c>
      <c r="B424">
        <f t="shared" si="13"/>
        <v>12099.892</v>
      </c>
      <c r="D424">
        <v>0.42199999999999999</v>
      </c>
      <c r="E424">
        <f t="shared" si="12"/>
        <v>2335279.156</v>
      </c>
    </row>
    <row r="425" spans="1:5" x14ac:dyDescent="0.25">
      <c r="A425">
        <v>0.42299999999999999</v>
      </c>
      <c r="B425">
        <f t="shared" si="13"/>
        <v>12098.278</v>
      </c>
      <c r="D425">
        <v>0.42299999999999999</v>
      </c>
      <c r="E425">
        <f t="shared" si="12"/>
        <v>2334967.6540000001</v>
      </c>
    </row>
    <row r="426" spans="1:5" x14ac:dyDescent="0.25">
      <c r="A426">
        <v>0.42399999999999999</v>
      </c>
      <c r="B426">
        <f t="shared" si="13"/>
        <v>12096.664000000001</v>
      </c>
      <c r="D426">
        <v>0.42399999999999999</v>
      </c>
      <c r="E426">
        <f t="shared" si="12"/>
        <v>2334656.1520000002</v>
      </c>
    </row>
    <row r="427" spans="1:5" x14ac:dyDescent="0.25">
      <c r="A427">
        <v>0.42499999999999999</v>
      </c>
      <c r="B427">
        <f t="shared" si="13"/>
        <v>12095.05</v>
      </c>
      <c r="D427">
        <v>0.42499999999999999</v>
      </c>
      <c r="E427">
        <f t="shared" si="12"/>
        <v>2334344.65</v>
      </c>
    </row>
    <row r="428" spans="1:5" x14ac:dyDescent="0.25">
      <c r="A428">
        <v>0.42599999999999999</v>
      </c>
      <c r="B428">
        <f t="shared" si="13"/>
        <v>12093.436</v>
      </c>
      <c r="D428">
        <v>0.42599999999999999</v>
      </c>
      <c r="E428">
        <f t="shared" si="12"/>
        <v>2334033.148</v>
      </c>
    </row>
    <row r="429" spans="1:5" x14ac:dyDescent="0.25">
      <c r="A429">
        <v>0.42699999999999999</v>
      </c>
      <c r="B429">
        <f t="shared" si="13"/>
        <v>12091.822</v>
      </c>
      <c r="D429">
        <v>0.42699999999999999</v>
      </c>
      <c r="E429">
        <f t="shared" si="12"/>
        <v>2333721.6460000002</v>
      </c>
    </row>
    <row r="430" spans="1:5" x14ac:dyDescent="0.25">
      <c r="A430">
        <v>0.42799999999999999</v>
      </c>
      <c r="B430">
        <f t="shared" si="13"/>
        <v>12090.208000000001</v>
      </c>
      <c r="D430">
        <v>0.42799999999999999</v>
      </c>
      <c r="E430">
        <f t="shared" si="12"/>
        <v>2333410.1440000003</v>
      </c>
    </row>
    <row r="431" spans="1:5" x14ac:dyDescent="0.25">
      <c r="A431">
        <v>0.42899999999999999</v>
      </c>
      <c r="B431">
        <f t="shared" si="13"/>
        <v>12088.594000000001</v>
      </c>
      <c r="D431">
        <v>0.42899999999999999</v>
      </c>
      <c r="E431">
        <f t="shared" si="12"/>
        <v>2333098.642</v>
      </c>
    </row>
    <row r="432" spans="1:5" x14ac:dyDescent="0.25">
      <c r="A432">
        <v>0.43</v>
      </c>
      <c r="B432">
        <f t="shared" si="13"/>
        <v>12086.98</v>
      </c>
      <c r="D432">
        <v>0.43</v>
      </c>
      <c r="E432">
        <f t="shared" si="12"/>
        <v>2332787.14</v>
      </c>
    </row>
    <row r="433" spans="1:5" x14ac:dyDescent="0.25">
      <c r="A433">
        <v>0.43099999999999999</v>
      </c>
      <c r="B433">
        <f t="shared" si="13"/>
        <v>12085.366</v>
      </c>
      <c r="D433">
        <v>0.43099999999999999</v>
      </c>
      <c r="E433">
        <f t="shared" si="12"/>
        <v>2332475.6379999998</v>
      </c>
    </row>
    <row r="434" spans="1:5" x14ac:dyDescent="0.25">
      <c r="A434">
        <v>0.432</v>
      </c>
      <c r="B434">
        <f t="shared" si="13"/>
        <v>12083.752</v>
      </c>
      <c r="D434">
        <v>0.432</v>
      </c>
      <c r="E434">
        <f t="shared" si="12"/>
        <v>2332164.1359999999</v>
      </c>
    </row>
    <row r="435" spans="1:5" x14ac:dyDescent="0.25">
      <c r="A435">
        <v>0.433</v>
      </c>
      <c r="B435">
        <f t="shared" si="13"/>
        <v>12082.138000000001</v>
      </c>
      <c r="D435">
        <v>0.433</v>
      </c>
      <c r="E435">
        <f t="shared" si="12"/>
        <v>2331852.6340000001</v>
      </c>
    </row>
    <row r="436" spans="1:5" x14ac:dyDescent="0.25">
      <c r="A436">
        <v>0.434</v>
      </c>
      <c r="B436">
        <f t="shared" si="13"/>
        <v>12080.523999999999</v>
      </c>
      <c r="D436">
        <v>0.434</v>
      </c>
      <c r="E436">
        <f t="shared" si="12"/>
        <v>2331541.1319999998</v>
      </c>
    </row>
    <row r="437" spans="1:5" x14ac:dyDescent="0.25">
      <c r="A437">
        <v>0.435</v>
      </c>
      <c r="B437">
        <f t="shared" si="13"/>
        <v>12078.91</v>
      </c>
      <c r="D437">
        <v>0.435</v>
      </c>
      <c r="E437">
        <f t="shared" si="12"/>
        <v>2331229.63</v>
      </c>
    </row>
    <row r="438" spans="1:5" x14ac:dyDescent="0.25">
      <c r="A438">
        <v>0.436</v>
      </c>
      <c r="B438">
        <f t="shared" si="13"/>
        <v>12077.296</v>
      </c>
      <c r="D438">
        <v>0.436</v>
      </c>
      <c r="E438">
        <f t="shared" si="12"/>
        <v>2330918.128</v>
      </c>
    </row>
    <row r="439" spans="1:5" x14ac:dyDescent="0.25">
      <c r="A439">
        <v>0.437</v>
      </c>
      <c r="B439">
        <f t="shared" si="13"/>
        <v>12075.682000000001</v>
      </c>
      <c r="D439">
        <v>0.437</v>
      </c>
      <c r="E439">
        <f t="shared" si="12"/>
        <v>2330606.6260000002</v>
      </c>
    </row>
    <row r="440" spans="1:5" x14ac:dyDescent="0.25">
      <c r="A440">
        <v>0.438</v>
      </c>
      <c r="B440">
        <f t="shared" si="13"/>
        <v>12074.067999999999</v>
      </c>
      <c r="D440">
        <v>0.438</v>
      </c>
      <c r="E440">
        <f t="shared" si="12"/>
        <v>2330295.1239999998</v>
      </c>
    </row>
    <row r="441" spans="1:5" x14ac:dyDescent="0.25">
      <c r="A441">
        <v>0.439</v>
      </c>
      <c r="B441">
        <f t="shared" si="13"/>
        <v>12072.454</v>
      </c>
      <c r="D441">
        <v>0.439</v>
      </c>
      <c r="E441">
        <f t="shared" si="12"/>
        <v>2329983.622</v>
      </c>
    </row>
    <row r="442" spans="1:5" x14ac:dyDescent="0.25">
      <c r="A442">
        <v>0.44</v>
      </c>
      <c r="B442">
        <f t="shared" si="13"/>
        <v>12070.84</v>
      </c>
      <c r="D442">
        <v>0.44</v>
      </c>
      <c r="E442">
        <f t="shared" si="12"/>
        <v>2329672.12</v>
      </c>
    </row>
    <row r="443" spans="1:5" x14ac:dyDescent="0.25">
      <c r="A443">
        <v>0.441</v>
      </c>
      <c r="B443">
        <f t="shared" si="13"/>
        <v>12069.226000000001</v>
      </c>
      <c r="D443">
        <v>0.441</v>
      </c>
      <c r="E443">
        <f t="shared" si="12"/>
        <v>2329360.6180000002</v>
      </c>
    </row>
    <row r="444" spans="1:5" x14ac:dyDescent="0.25">
      <c r="A444">
        <v>0.442</v>
      </c>
      <c r="B444">
        <f t="shared" si="13"/>
        <v>12067.611999999999</v>
      </c>
      <c r="D444">
        <v>0.442</v>
      </c>
      <c r="E444">
        <f t="shared" si="12"/>
        <v>2329049.1159999999</v>
      </c>
    </row>
    <row r="445" spans="1:5" x14ac:dyDescent="0.25">
      <c r="A445">
        <v>0.443</v>
      </c>
      <c r="B445">
        <f t="shared" si="13"/>
        <v>12065.998</v>
      </c>
      <c r="D445">
        <v>0.443</v>
      </c>
      <c r="E445">
        <f t="shared" si="12"/>
        <v>2328737.6140000001</v>
      </c>
    </row>
    <row r="446" spans="1:5" x14ac:dyDescent="0.25">
      <c r="A446">
        <v>0.44400000000000001</v>
      </c>
      <c r="B446">
        <f t="shared" si="13"/>
        <v>12064.384</v>
      </c>
      <c r="D446">
        <v>0.44400000000000001</v>
      </c>
      <c r="E446">
        <f t="shared" si="12"/>
        <v>2328426.1120000002</v>
      </c>
    </row>
    <row r="447" spans="1:5" x14ac:dyDescent="0.25">
      <c r="A447">
        <v>0.44500000000000001</v>
      </c>
      <c r="B447">
        <f t="shared" si="13"/>
        <v>12062.77</v>
      </c>
      <c r="D447">
        <v>0.44500000000000001</v>
      </c>
      <c r="E447">
        <f t="shared" si="12"/>
        <v>2328114.61</v>
      </c>
    </row>
    <row r="448" spans="1:5" x14ac:dyDescent="0.25">
      <c r="A448">
        <v>0.44600000000000001</v>
      </c>
      <c r="B448">
        <f t="shared" si="13"/>
        <v>12061.155999999999</v>
      </c>
      <c r="D448">
        <v>0.44600000000000001</v>
      </c>
      <c r="E448">
        <f t="shared" si="12"/>
        <v>2327803.108</v>
      </c>
    </row>
    <row r="449" spans="1:5" x14ac:dyDescent="0.25">
      <c r="A449">
        <v>0.44700000000000001</v>
      </c>
      <c r="B449">
        <f t="shared" si="13"/>
        <v>12059.541999999999</v>
      </c>
      <c r="D449">
        <v>0.44700000000000001</v>
      </c>
      <c r="E449">
        <f t="shared" si="12"/>
        <v>2327491.6059999997</v>
      </c>
    </row>
    <row r="450" spans="1:5" x14ac:dyDescent="0.25">
      <c r="A450">
        <v>0.44800000000000001</v>
      </c>
      <c r="B450">
        <f t="shared" si="13"/>
        <v>12057.928</v>
      </c>
      <c r="D450">
        <v>0.44800000000000001</v>
      </c>
      <c r="E450">
        <f t="shared" ref="E450:E513" si="14">B450*discharged</f>
        <v>2327180.1039999998</v>
      </c>
    </row>
    <row r="451" spans="1:5" x14ac:dyDescent="0.25">
      <c r="A451">
        <v>0.44900000000000001</v>
      </c>
      <c r="B451">
        <f t="shared" ref="B451:B514" si="15">12781-A451*1614</f>
        <v>12056.314</v>
      </c>
      <c r="D451">
        <v>0.44900000000000001</v>
      </c>
      <c r="E451">
        <f t="shared" si="14"/>
        <v>2326868.602</v>
      </c>
    </row>
    <row r="452" spans="1:5" x14ac:dyDescent="0.25">
      <c r="A452">
        <v>0.45</v>
      </c>
      <c r="B452">
        <f t="shared" si="15"/>
        <v>12054.7</v>
      </c>
      <c r="D452">
        <v>0.45</v>
      </c>
      <c r="E452">
        <f t="shared" si="14"/>
        <v>2326557.1</v>
      </c>
    </row>
    <row r="453" spans="1:5" x14ac:dyDescent="0.25">
      <c r="A453">
        <v>0.45100000000000001</v>
      </c>
      <c r="B453">
        <f t="shared" si="15"/>
        <v>12053.085999999999</v>
      </c>
      <c r="D453">
        <v>0.45100000000000001</v>
      </c>
      <c r="E453">
        <f t="shared" si="14"/>
        <v>2326245.5979999998</v>
      </c>
    </row>
    <row r="454" spans="1:5" x14ac:dyDescent="0.25">
      <c r="A454">
        <v>0.45200000000000001</v>
      </c>
      <c r="B454">
        <f t="shared" si="15"/>
        <v>12051.472</v>
      </c>
      <c r="D454">
        <v>0.45200000000000001</v>
      </c>
      <c r="E454">
        <f t="shared" si="14"/>
        <v>2325934.0959999999</v>
      </c>
    </row>
    <row r="455" spans="1:5" x14ac:dyDescent="0.25">
      <c r="A455">
        <v>0.45300000000000001</v>
      </c>
      <c r="B455">
        <f t="shared" si="15"/>
        <v>12049.858</v>
      </c>
      <c r="D455">
        <v>0.45300000000000001</v>
      </c>
      <c r="E455">
        <f t="shared" si="14"/>
        <v>2325622.594</v>
      </c>
    </row>
    <row r="456" spans="1:5" x14ac:dyDescent="0.25">
      <c r="A456">
        <v>0.45400000000000001</v>
      </c>
      <c r="B456">
        <f t="shared" si="15"/>
        <v>12048.244000000001</v>
      </c>
      <c r="D456">
        <v>0.45400000000000001</v>
      </c>
      <c r="E456">
        <f t="shared" si="14"/>
        <v>2325311.0920000002</v>
      </c>
    </row>
    <row r="457" spans="1:5" x14ac:dyDescent="0.25">
      <c r="A457">
        <v>0.45500000000000002</v>
      </c>
      <c r="B457">
        <f t="shared" si="15"/>
        <v>12046.63</v>
      </c>
      <c r="D457">
        <v>0.45500000000000002</v>
      </c>
      <c r="E457">
        <f t="shared" si="14"/>
        <v>2324999.59</v>
      </c>
    </row>
    <row r="458" spans="1:5" x14ac:dyDescent="0.25">
      <c r="A458">
        <v>0.45600000000000002</v>
      </c>
      <c r="B458">
        <f t="shared" si="15"/>
        <v>12045.016</v>
      </c>
      <c r="D458">
        <v>0.45600000000000002</v>
      </c>
      <c r="E458">
        <f t="shared" si="14"/>
        <v>2324688.088</v>
      </c>
    </row>
    <row r="459" spans="1:5" x14ac:dyDescent="0.25">
      <c r="A459">
        <v>0.45700000000000002</v>
      </c>
      <c r="B459">
        <f t="shared" si="15"/>
        <v>12043.402</v>
      </c>
      <c r="D459">
        <v>0.45700000000000002</v>
      </c>
      <c r="E459">
        <f t="shared" si="14"/>
        <v>2324376.5860000001</v>
      </c>
    </row>
    <row r="460" spans="1:5" x14ac:dyDescent="0.25">
      <c r="A460">
        <v>0.45800000000000002</v>
      </c>
      <c r="B460">
        <f t="shared" si="15"/>
        <v>12041.788</v>
      </c>
      <c r="D460">
        <v>0.45800000000000002</v>
      </c>
      <c r="E460">
        <f t="shared" si="14"/>
        <v>2324065.0840000003</v>
      </c>
    </row>
    <row r="461" spans="1:5" x14ac:dyDescent="0.25">
      <c r="A461">
        <v>0.45900000000000002</v>
      </c>
      <c r="B461">
        <f t="shared" si="15"/>
        <v>12040.173999999999</v>
      </c>
      <c r="D461">
        <v>0.45900000000000002</v>
      </c>
      <c r="E461">
        <f t="shared" si="14"/>
        <v>2323753.5819999999</v>
      </c>
    </row>
    <row r="462" spans="1:5" x14ac:dyDescent="0.25">
      <c r="A462">
        <v>0.46</v>
      </c>
      <c r="B462">
        <f t="shared" si="15"/>
        <v>12038.56</v>
      </c>
      <c r="D462">
        <v>0.46</v>
      </c>
      <c r="E462">
        <f t="shared" si="14"/>
        <v>2323442.08</v>
      </c>
    </row>
    <row r="463" spans="1:5" x14ac:dyDescent="0.25">
      <c r="A463">
        <v>0.46100000000000002</v>
      </c>
      <c r="B463">
        <f t="shared" si="15"/>
        <v>12036.946</v>
      </c>
      <c r="D463">
        <v>0.46100000000000002</v>
      </c>
      <c r="E463">
        <f t="shared" si="14"/>
        <v>2323130.5780000002</v>
      </c>
    </row>
    <row r="464" spans="1:5" x14ac:dyDescent="0.25">
      <c r="A464">
        <v>0.46200000000000002</v>
      </c>
      <c r="B464">
        <f t="shared" si="15"/>
        <v>12035.332</v>
      </c>
      <c r="D464">
        <v>0.46200000000000002</v>
      </c>
      <c r="E464">
        <f t="shared" si="14"/>
        <v>2322819.0759999999</v>
      </c>
    </row>
    <row r="465" spans="1:5" x14ac:dyDescent="0.25">
      <c r="A465">
        <v>0.46300000000000002</v>
      </c>
      <c r="B465">
        <f t="shared" si="15"/>
        <v>12033.718000000001</v>
      </c>
      <c r="D465">
        <v>0.46300000000000002</v>
      </c>
      <c r="E465">
        <f t="shared" si="14"/>
        <v>2322507.574</v>
      </c>
    </row>
    <row r="466" spans="1:5" x14ac:dyDescent="0.25">
      <c r="A466">
        <v>0.46400000000000002</v>
      </c>
      <c r="B466">
        <f t="shared" si="15"/>
        <v>12032.103999999999</v>
      </c>
      <c r="D466">
        <v>0.46400000000000002</v>
      </c>
      <c r="E466">
        <f t="shared" si="14"/>
        <v>2322196.0719999997</v>
      </c>
    </row>
    <row r="467" spans="1:5" x14ac:dyDescent="0.25">
      <c r="A467">
        <v>0.46500000000000002</v>
      </c>
      <c r="B467">
        <f t="shared" si="15"/>
        <v>12030.49</v>
      </c>
      <c r="D467">
        <v>0.46500000000000002</v>
      </c>
      <c r="E467">
        <f t="shared" si="14"/>
        <v>2321884.5699999998</v>
      </c>
    </row>
    <row r="468" spans="1:5" x14ac:dyDescent="0.25">
      <c r="A468">
        <v>0.46600000000000003</v>
      </c>
      <c r="B468">
        <f t="shared" si="15"/>
        <v>12028.876</v>
      </c>
      <c r="D468">
        <v>0.46600000000000003</v>
      </c>
      <c r="E468">
        <f t="shared" si="14"/>
        <v>2321573.068</v>
      </c>
    </row>
    <row r="469" spans="1:5" x14ac:dyDescent="0.25">
      <c r="A469">
        <v>0.46700000000000003</v>
      </c>
      <c r="B469">
        <f t="shared" si="15"/>
        <v>12027.262000000001</v>
      </c>
      <c r="D469">
        <v>0.46700000000000003</v>
      </c>
      <c r="E469">
        <f t="shared" si="14"/>
        <v>2321261.5660000001</v>
      </c>
    </row>
    <row r="470" spans="1:5" x14ac:dyDescent="0.25">
      <c r="A470">
        <v>0.46800000000000003</v>
      </c>
      <c r="B470">
        <f t="shared" si="15"/>
        <v>12025.647999999999</v>
      </c>
      <c r="D470">
        <v>0.46800000000000003</v>
      </c>
      <c r="E470">
        <f t="shared" si="14"/>
        <v>2320950.0639999998</v>
      </c>
    </row>
    <row r="471" spans="1:5" x14ac:dyDescent="0.25">
      <c r="A471">
        <v>0.46899999999999997</v>
      </c>
      <c r="B471">
        <f t="shared" si="15"/>
        <v>12024.034</v>
      </c>
      <c r="D471">
        <v>0.46899999999999997</v>
      </c>
      <c r="E471">
        <f t="shared" si="14"/>
        <v>2320638.5619999999</v>
      </c>
    </row>
    <row r="472" spans="1:5" x14ac:dyDescent="0.25">
      <c r="A472">
        <v>0.47</v>
      </c>
      <c r="B472">
        <f t="shared" si="15"/>
        <v>12022.42</v>
      </c>
      <c r="D472">
        <v>0.47</v>
      </c>
      <c r="E472">
        <f t="shared" si="14"/>
        <v>2320327.06</v>
      </c>
    </row>
    <row r="473" spans="1:5" x14ac:dyDescent="0.25">
      <c r="A473">
        <v>0.47099999999999997</v>
      </c>
      <c r="B473">
        <f t="shared" si="15"/>
        <v>12020.806</v>
      </c>
      <c r="D473">
        <v>0.47099999999999997</v>
      </c>
      <c r="E473">
        <f t="shared" si="14"/>
        <v>2320015.5580000002</v>
      </c>
    </row>
    <row r="474" spans="1:5" x14ac:dyDescent="0.25">
      <c r="A474">
        <v>0.47199999999999998</v>
      </c>
      <c r="B474">
        <f t="shared" si="15"/>
        <v>12019.191999999999</v>
      </c>
      <c r="D474">
        <v>0.47199999999999998</v>
      </c>
      <c r="E474">
        <f t="shared" si="14"/>
        <v>2319704.0559999999</v>
      </c>
    </row>
    <row r="475" spans="1:5" x14ac:dyDescent="0.25">
      <c r="A475">
        <v>0.47299999999999998</v>
      </c>
      <c r="B475">
        <f t="shared" si="15"/>
        <v>12017.578</v>
      </c>
      <c r="D475">
        <v>0.47299999999999998</v>
      </c>
      <c r="E475">
        <f t="shared" si="14"/>
        <v>2319392.554</v>
      </c>
    </row>
    <row r="476" spans="1:5" x14ac:dyDescent="0.25">
      <c r="A476">
        <v>0.47399999999999998</v>
      </c>
      <c r="B476">
        <f t="shared" si="15"/>
        <v>12015.964</v>
      </c>
      <c r="D476">
        <v>0.47399999999999998</v>
      </c>
      <c r="E476">
        <f t="shared" si="14"/>
        <v>2319081.0520000001</v>
      </c>
    </row>
    <row r="477" spans="1:5" x14ac:dyDescent="0.25">
      <c r="A477">
        <v>0.47499999999999998</v>
      </c>
      <c r="B477">
        <f t="shared" si="15"/>
        <v>12014.35</v>
      </c>
      <c r="D477">
        <v>0.47499999999999998</v>
      </c>
      <c r="E477">
        <f t="shared" si="14"/>
        <v>2318769.5500000003</v>
      </c>
    </row>
    <row r="478" spans="1:5" x14ac:dyDescent="0.25">
      <c r="A478">
        <v>0.47599999999999998</v>
      </c>
      <c r="B478">
        <f t="shared" si="15"/>
        <v>12012.736000000001</v>
      </c>
      <c r="D478">
        <v>0.47599999999999998</v>
      </c>
      <c r="E478">
        <f t="shared" si="14"/>
        <v>2318458.048</v>
      </c>
    </row>
    <row r="479" spans="1:5" x14ac:dyDescent="0.25">
      <c r="A479">
        <v>0.47699999999999998</v>
      </c>
      <c r="B479">
        <f t="shared" si="15"/>
        <v>12011.121999999999</v>
      </c>
      <c r="D479">
        <v>0.47699999999999998</v>
      </c>
      <c r="E479">
        <f t="shared" si="14"/>
        <v>2318146.5460000001</v>
      </c>
    </row>
    <row r="480" spans="1:5" x14ac:dyDescent="0.25">
      <c r="A480">
        <v>0.47799999999999998</v>
      </c>
      <c r="B480">
        <f t="shared" si="15"/>
        <v>12009.508</v>
      </c>
      <c r="D480">
        <v>0.47799999999999998</v>
      </c>
      <c r="E480">
        <f t="shared" si="14"/>
        <v>2317835.0439999998</v>
      </c>
    </row>
    <row r="481" spans="1:5" x14ac:dyDescent="0.25">
      <c r="A481">
        <v>0.47899999999999998</v>
      </c>
      <c r="B481">
        <f t="shared" si="15"/>
        <v>12007.894</v>
      </c>
      <c r="D481">
        <v>0.47899999999999998</v>
      </c>
      <c r="E481">
        <f t="shared" si="14"/>
        <v>2317523.5419999999</v>
      </c>
    </row>
    <row r="482" spans="1:5" x14ac:dyDescent="0.25">
      <c r="A482">
        <v>0.48</v>
      </c>
      <c r="B482">
        <f t="shared" si="15"/>
        <v>12006.28</v>
      </c>
      <c r="D482">
        <v>0.48</v>
      </c>
      <c r="E482">
        <f t="shared" si="14"/>
        <v>2317212.04</v>
      </c>
    </row>
    <row r="483" spans="1:5" x14ac:dyDescent="0.25">
      <c r="A483">
        <v>0.48099999999999998</v>
      </c>
      <c r="B483">
        <f t="shared" si="15"/>
        <v>12004.665999999999</v>
      </c>
      <c r="D483">
        <v>0.48099999999999998</v>
      </c>
      <c r="E483">
        <f t="shared" si="14"/>
        <v>2316900.5379999997</v>
      </c>
    </row>
    <row r="484" spans="1:5" x14ac:dyDescent="0.25">
      <c r="A484">
        <v>0.48199999999999998</v>
      </c>
      <c r="B484">
        <f t="shared" si="15"/>
        <v>12003.052</v>
      </c>
      <c r="D484">
        <v>0.48199999999999998</v>
      </c>
      <c r="E484">
        <f t="shared" si="14"/>
        <v>2316589.0359999998</v>
      </c>
    </row>
    <row r="485" spans="1:5" x14ac:dyDescent="0.25">
      <c r="A485">
        <v>0.48299999999999998</v>
      </c>
      <c r="B485">
        <f t="shared" si="15"/>
        <v>12001.438</v>
      </c>
      <c r="D485">
        <v>0.48299999999999998</v>
      </c>
      <c r="E485">
        <f t="shared" si="14"/>
        <v>2316277.534</v>
      </c>
    </row>
    <row r="486" spans="1:5" x14ac:dyDescent="0.25">
      <c r="A486">
        <v>0.48399999999999999</v>
      </c>
      <c r="B486">
        <f t="shared" si="15"/>
        <v>11999.824000000001</v>
      </c>
      <c r="D486">
        <v>0.48399999999999999</v>
      </c>
      <c r="E486">
        <f t="shared" si="14"/>
        <v>2315966.0320000001</v>
      </c>
    </row>
    <row r="487" spans="1:5" x14ac:dyDescent="0.25">
      <c r="A487">
        <v>0.48499999999999999</v>
      </c>
      <c r="B487">
        <f t="shared" si="15"/>
        <v>11998.21</v>
      </c>
      <c r="D487">
        <v>0.48499999999999999</v>
      </c>
      <c r="E487">
        <f t="shared" si="14"/>
        <v>2315654.5299999998</v>
      </c>
    </row>
    <row r="488" spans="1:5" x14ac:dyDescent="0.25">
      <c r="A488">
        <v>0.48599999999999999</v>
      </c>
      <c r="B488">
        <f t="shared" si="15"/>
        <v>11996.596</v>
      </c>
      <c r="D488">
        <v>0.48599999999999999</v>
      </c>
      <c r="E488">
        <f t="shared" si="14"/>
        <v>2315343.0279999999</v>
      </c>
    </row>
    <row r="489" spans="1:5" x14ac:dyDescent="0.25">
      <c r="A489">
        <v>0.48699999999999999</v>
      </c>
      <c r="B489">
        <f t="shared" si="15"/>
        <v>11994.982</v>
      </c>
      <c r="D489">
        <v>0.48699999999999999</v>
      </c>
      <c r="E489">
        <f t="shared" si="14"/>
        <v>2315031.5260000001</v>
      </c>
    </row>
    <row r="490" spans="1:5" x14ac:dyDescent="0.25">
      <c r="A490">
        <v>0.48799999999999999</v>
      </c>
      <c r="B490">
        <f t="shared" si="15"/>
        <v>11993.368</v>
      </c>
      <c r="D490">
        <v>0.48799999999999999</v>
      </c>
      <c r="E490">
        <f t="shared" si="14"/>
        <v>2314720.0240000002</v>
      </c>
    </row>
    <row r="491" spans="1:5" x14ac:dyDescent="0.25">
      <c r="A491">
        <v>0.48899999999999999</v>
      </c>
      <c r="B491">
        <f t="shared" si="15"/>
        <v>11991.754000000001</v>
      </c>
      <c r="D491">
        <v>0.48899999999999999</v>
      </c>
      <c r="E491">
        <f t="shared" si="14"/>
        <v>2314408.5220000003</v>
      </c>
    </row>
    <row r="492" spans="1:5" x14ac:dyDescent="0.25">
      <c r="A492">
        <v>0.49</v>
      </c>
      <c r="B492">
        <f t="shared" si="15"/>
        <v>11990.14</v>
      </c>
      <c r="D492">
        <v>0.49</v>
      </c>
      <c r="E492">
        <f t="shared" si="14"/>
        <v>2314097.02</v>
      </c>
    </row>
    <row r="493" spans="1:5" x14ac:dyDescent="0.25">
      <c r="A493">
        <v>0.49099999999999999</v>
      </c>
      <c r="B493">
        <f t="shared" si="15"/>
        <v>11988.526</v>
      </c>
      <c r="D493">
        <v>0.49099999999999999</v>
      </c>
      <c r="E493">
        <f t="shared" si="14"/>
        <v>2313785.5180000002</v>
      </c>
    </row>
    <row r="494" spans="1:5" x14ac:dyDescent="0.25">
      <c r="A494">
        <v>0.49199999999999999</v>
      </c>
      <c r="B494">
        <f t="shared" si="15"/>
        <v>11986.912</v>
      </c>
      <c r="D494">
        <v>0.49199999999999999</v>
      </c>
      <c r="E494">
        <f t="shared" si="14"/>
        <v>2313474.0159999998</v>
      </c>
    </row>
    <row r="495" spans="1:5" x14ac:dyDescent="0.25">
      <c r="A495">
        <v>0.49299999999999999</v>
      </c>
      <c r="B495">
        <f t="shared" si="15"/>
        <v>11985.298000000001</v>
      </c>
      <c r="D495">
        <v>0.49299999999999999</v>
      </c>
      <c r="E495">
        <f t="shared" si="14"/>
        <v>2313162.514</v>
      </c>
    </row>
    <row r="496" spans="1:5" x14ac:dyDescent="0.25">
      <c r="A496">
        <v>0.49399999999999999</v>
      </c>
      <c r="B496">
        <f t="shared" si="15"/>
        <v>11983.683999999999</v>
      </c>
      <c r="D496">
        <v>0.49399999999999999</v>
      </c>
      <c r="E496">
        <f t="shared" si="14"/>
        <v>2312851.0119999996</v>
      </c>
    </row>
    <row r="497" spans="1:5" x14ac:dyDescent="0.25">
      <c r="A497">
        <v>0.495</v>
      </c>
      <c r="B497">
        <f t="shared" si="15"/>
        <v>11982.07</v>
      </c>
      <c r="D497">
        <v>0.495</v>
      </c>
      <c r="E497">
        <f t="shared" si="14"/>
        <v>2312539.5099999998</v>
      </c>
    </row>
    <row r="498" spans="1:5" x14ac:dyDescent="0.25">
      <c r="A498">
        <v>0.496</v>
      </c>
      <c r="B498">
        <f t="shared" si="15"/>
        <v>11980.456</v>
      </c>
      <c r="D498">
        <v>0.496</v>
      </c>
      <c r="E498">
        <f t="shared" si="14"/>
        <v>2312228.0079999999</v>
      </c>
    </row>
    <row r="499" spans="1:5" x14ac:dyDescent="0.25">
      <c r="A499">
        <v>0.497</v>
      </c>
      <c r="B499">
        <f t="shared" si="15"/>
        <v>11978.842000000001</v>
      </c>
      <c r="D499">
        <v>0.497</v>
      </c>
      <c r="E499">
        <f t="shared" si="14"/>
        <v>2311916.5060000001</v>
      </c>
    </row>
    <row r="500" spans="1:5" x14ac:dyDescent="0.25">
      <c r="A500">
        <v>0.498</v>
      </c>
      <c r="B500">
        <f t="shared" si="15"/>
        <v>11977.227999999999</v>
      </c>
      <c r="D500">
        <v>0.498</v>
      </c>
      <c r="E500">
        <f t="shared" si="14"/>
        <v>2311605.0039999997</v>
      </c>
    </row>
    <row r="501" spans="1:5" x14ac:dyDescent="0.25">
      <c r="A501">
        <v>0.499</v>
      </c>
      <c r="B501">
        <f t="shared" si="15"/>
        <v>11975.614</v>
      </c>
      <c r="D501">
        <v>0.499</v>
      </c>
      <c r="E501">
        <f t="shared" si="14"/>
        <v>2311293.5019999999</v>
      </c>
    </row>
    <row r="502" spans="1:5" x14ac:dyDescent="0.25">
      <c r="A502">
        <v>0.5</v>
      </c>
      <c r="B502">
        <f t="shared" si="15"/>
        <v>11974</v>
      </c>
      <c r="D502">
        <v>0.5</v>
      </c>
      <c r="E502">
        <f t="shared" si="14"/>
        <v>2310982</v>
      </c>
    </row>
    <row r="503" spans="1:5" x14ac:dyDescent="0.25">
      <c r="A503">
        <v>0.501</v>
      </c>
      <c r="B503">
        <f t="shared" si="15"/>
        <v>11972.386</v>
      </c>
      <c r="D503">
        <v>0.501</v>
      </c>
      <c r="E503">
        <f t="shared" si="14"/>
        <v>2310670.4980000001</v>
      </c>
    </row>
    <row r="504" spans="1:5" x14ac:dyDescent="0.25">
      <c r="A504">
        <v>0.502</v>
      </c>
      <c r="B504">
        <f t="shared" si="15"/>
        <v>11970.772000000001</v>
      </c>
      <c r="D504">
        <v>0.502</v>
      </c>
      <c r="E504">
        <f t="shared" si="14"/>
        <v>2310358.9960000003</v>
      </c>
    </row>
    <row r="505" spans="1:5" x14ac:dyDescent="0.25">
      <c r="A505">
        <v>0.503</v>
      </c>
      <c r="B505">
        <f t="shared" si="15"/>
        <v>11969.157999999999</v>
      </c>
      <c r="D505">
        <v>0.503</v>
      </c>
      <c r="E505">
        <f t="shared" si="14"/>
        <v>2310047.4939999999</v>
      </c>
    </row>
    <row r="506" spans="1:5" x14ac:dyDescent="0.25">
      <c r="A506">
        <v>0.504</v>
      </c>
      <c r="B506">
        <f t="shared" si="15"/>
        <v>11967.544</v>
      </c>
      <c r="D506">
        <v>0.504</v>
      </c>
      <c r="E506">
        <f t="shared" si="14"/>
        <v>2309735.9920000001</v>
      </c>
    </row>
    <row r="507" spans="1:5" x14ac:dyDescent="0.25">
      <c r="A507">
        <v>0.505</v>
      </c>
      <c r="B507">
        <f t="shared" si="15"/>
        <v>11965.93</v>
      </c>
      <c r="D507">
        <v>0.505</v>
      </c>
      <c r="E507">
        <f t="shared" si="14"/>
        <v>2309424.4900000002</v>
      </c>
    </row>
    <row r="508" spans="1:5" x14ac:dyDescent="0.25">
      <c r="A508">
        <v>0.50600000000000001</v>
      </c>
      <c r="B508">
        <f t="shared" si="15"/>
        <v>11964.316000000001</v>
      </c>
      <c r="D508">
        <v>0.50600000000000001</v>
      </c>
      <c r="E508">
        <f t="shared" si="14"/>
        <v>2309112.9880000004</v>
      </c>
    </row>
    <row r="509" spans="1:5" x14ac:dyDescent="0.25">
      <c r="A509">
        <v>0.50700000000000001</v>
      </c>
      <c r="B509">
        <f t="shared" si="15"/>
        <v>11962.701999999999</v>
      </c>
      <c r="D509">
        <v>0.50700000000000001</v>
      </c>
      <c r="E509">
        <f t="shared" si="14"/>
        <v>2308801.486</v>
      </c>
    </row>
    <row r="510" spans="1:5" x14ac:dyDescent="0.25">
      <c r="A510">
        <v>0.50800000000000001</v>
      </c>
      <c r="B510">
        <f t="shared" si="15"/>
        <v>11961.088</v>
      </c>
      <c r="D510">
        <v>0.50800000000000001</v>
      </c>
      <c r="E510">
        <f t="shared" si="14"/>
        <v>2308489.9840000002</v>
      </c>
    </row>
    <row r="511" spans="1:5" x14ac:dyDescent="0.25">
      <c r="A511">
        <v>0.50900000000000001</v>
      </c>
      <c r="B511">
        <f t="shared" si="15"/>
        <v>11959.474</v>
      </c>
      <c r="D511">
        <v>0.50900000000000001</v>
      </c>
      <c r="E511">
        <f t="shared" si="14"/>
        <v>2308178.4819999998</v>
      </c>
    </row>
    <row r="512" spans="1:5" x14ac:dyDescent="0.25">
      <c r="A512">
        <v>0.51</v>
      </c>
      <c r="B512">
        <f t="shared" si="15"/>
        <v>11957.86</v>
      </c>
      <c r="D512">
        <v>0.51</v>
      </c>
      <c r="E512">
        <f t="shared" si="14"/>
        <v>2307866.98</v>
      </c>
    </row>
    <row r="513" spans="1:5" x14ac:dyDescent="0.25">
      <c r="A513">
        <v>0.51100000000000001</v>
      </c>
      <c r="B513">
        <f t="shared" si="15"/>
        <v>11956.245999999999</v>
      </c>
      <c r="D513">
        <v>0.51100000000000001</v>
      </c>
      <c r="E513">
        <f t="shared" si="14"/>
        <v>2307555.4779999997</v>
      </c>
    </row>
    <row r="514" spans="1:5" x14ac:dyDescent="0.25">
      <c r="A514">
        <v>0.51200000000000001</v>
      </c>
      <c r="B514">
        <f t="shared" si="15"/>
        <v>11954.632</v>
      </c>
      <c r="D514">
        <v>0.51200000000000001</v>
      </c>
      <c r="E514">
        <f t="shared" ref="E514:E577" si="16">B514*discharged</f>
        <v>2307243.9759999998</v>
      </c>
    </row>
    <row r="515" spans="1:5" x14ac:dyDescent="0.25">
      <c r="A515">
        <v>0.51300000000000001</v>
      </c>
      <c r="B515">
        <f t="shared" ref="B515:B578" si="17">12781-A515*1614</f>
        <v>11953.018</v>
      </c>
      <c r="D515">
        <v>0.51300000000000001</v>
      </c>
      <c r="E515">
        <f t="shared" si="16"/>
        <v>2306932.4739999999</v>
      </c>
    </row>
    <row r="516" spans="1:5" x14ac:dyDescent="0.25">
      <c r="A516">
        <v>0.51400000000000001</v>
      </c>
      <c r="B516">
        <f t="shared" si="17"/>
        <v>11951.404</v>
      </c>
      <c r="D516">
        <v>0.51400000000000001</v>
      </c>
      <c r="E516">
        <f t="shared" si="16"/>
        <v>2306620.9720000001</v>
      </c>
    </row>
    <row r="517" spans="1:5" x14ac:dyDescent="0.25">
      <c r="A517">
        <v>0.51500000000000001</v>
      </c>
      <c r="B517">
        <f t="shared" si="17"/>
        <v>11949.79</v>
      </c>
      <c r="D517">
        <v>0.51500000000000001</v>
      </c>
      <c r="E517">
        <f t="shared" si="16"/>
        <v>2306309.4700000002</v>
      </c>
    </row>
    <row r="518" spans="1:5" x14ac:dyDescent="0.25">
      <c r="A518">
        <v>0.51600000000000001</v>
      </c>
      <c r="B518">
        <f t="shared" si="17"/>
        <v>11948.175999999999</v>
      </c>
      <c r="D518">
        <v>0.51600000000000001</v>
      </c>
      <c r="E518">
        <f t="shared" si="16"/>
        <v>2305997.9679999999</v>
      </c>
    </row>
    <row r="519" spans="1:5" x14ac:dyDescent="0.25">
      <c r="A519">
        <v>0.51700000000000002</v>
      </c>
      <c r="B519">
        <f t="shared" si="17"/>
        <v>11946.562</v>
      </c>
      <c r="D519">
        <v>0.51700000000000002</v>
      </c>
      <c r="E519">
        <f t="shared" si="16"/>
        <v>2305686.466</v>
      </c>
    </row>
    <row r="520" spans="1:5" x14ac:dyDescent="0.25">
      <c r="A520">
        <v>0.51800000000000002</v>
      </c>
      <c r="B520">
        <f t="shared" si="17"/>
        <v>11944.948</v>
      </c>
      <c r="D520">
        <v>0.51800000000000002</v>
      </c>
      <c r="E520">
        <f t="shared" si="16"/>
        <v>2305374.9640000002</v>
      </c>
    </row>
    <row r="521" spans="1:5" x14ac:dyDescent="0.25">
      <c r="A521">
        <v>0.51900000000000002</v>
      </c>
      <c r="B521">
        <f t="shared" si="17"/>
        <v>11943.334000000001</v>
      </c>
      <c r="D521">
        <v>0.51900000000000002</v>
      </c>
      <c r="E521">
        <f t="shared" si="16"/>
        <v>2305063.4620000003</v>
      </c>
    </row>
    <row r="522" spans="1:5" x14ac:dyDescent="0.25">
      <c r="A522">
        <v>0.52</v>
      </c>
      <c r="B522">
        <f t="shared" si="17"/>
        <v>11941.72</v>
      </c>
      <c r="D522">
        <v>0.52</v>
      </c>
      <c r="E522">
        <f t="shared" si="16"/>
        <v>2304751.96</v>
      </c>
    </row>
    <row r="523" spans="1:5" x14ac:dyDescent="0.25">
      <c r="A523">
        <v>0.52100000000000002</v>
      </c>
      <c r="B523">
        <f t="shared" si="17"/>
        <v>11940.106</v>
      </c>
      <c r="D523">
        <v>0.52100000000000002</v>
      </c>
      <c r="E523">
        <f t="shared" si="16"/>
        <v>2304440.4580000001</v>
      </c>
    </row>
    <row r="524" spans="1:5" x14ac:dyDescent="0.25">
      <c r="A524">
        <v>0.52200000000000002</v>
      </c>
      <c r="B524">
        <f t="shared" si="17"/>
        <v>11938.492</v>
      </c>
      <c r="D524">
        <v>0.52200000000000002</v>
      </c>
      <c r="E524">
        <f t="shared" si="16"/>
        <v>2304128.9560000002</v>
      </c>
    </row>
    <row r="525" spans="1:5" x14ac:dyDescent="0.25">
      <c r="A525">
        <v>0.52300000000000002</v>
      </c>
      <c r="B525">
        <f t="shared" si="17"/>
        <v>11936.878000000001</v>
      </c>
      <c r="D525">
        <v>0.52300000000000002</v>
      </c>
      <c r="E525">
        <f t="shared" si="16"/>
        <v>2303817.4539999999</v>
      </c>
    </row>
    <row r="526" spans="1:5" x14ac:dyDescent="0.25">
      <c r="A526">
        <v>0.52400000000000002</v>
      </c>
      <c r="B526">
        <f t="shared" si="17"/>
        <v>11935.263999999999</v>
      </c>
      <c r="D526">
        <v>0.52400000000000002</v>
      </c>
      <c r="E526">
        <f t="shared" si="16"/>
        <v>2303505.952</v>
      </c>
    </row>
    <row r="527" spans="1:5" x14ac:dyDescent="0.25">
      <c r="A527">
        <v>0.52500000000000002</v>
      </c>
      <c r="B527">
        <f t="shared" si="17"/>
        <v>11933.65</v>
      </c>
      <c r="D527">
        <v>0.52500000000000002</v>
      </c>
      <c r="E527">
        <f t="shared" si="16"/>
        <v>2303194.4499999997</v>
      </c>
    </row>
    <row r="528" spans="1:5" x14ac:dyDescent="0.25">
      <c r="A528">
        <v>0.52600000000000002</v>
      </c>
      <c r="B528">
        <f t="shared" si="17"/>
        <v>11932.036</v>
      </c>
      <c r="D528">
        <v>0.52600000000000002</v>
      </c>
      <c r="E528">
        <f t="shared" si="16"/>
        <v>2302882.9479999999</v>
      </c>
    </row>
    <row r="529" spans="1:5" x14ac:dyDescent="0.25">
      <c r="A529">
        <v>0.52700000000000002</v>
      </c>
      <c r="B529">
        <f t="shared" si="17"/>
        <v>11930.422</v>
      </c>
      <c r="D529">
        <v>0.52700000000000002</v>
      </c>
      <c r="E529">
        <f t="shared" si="16"/>
        <v>2302571.446</v>
      </c>
    </row>
    <row r="530" spans="1:5" x14ac:dyDescent="0.25">
      <c r="A530">
        <v>0.52800000000000002</v>
      </c>
      <c r="B530">
        <f t="shared" si="17"/>
        <v>11928.808000000001</v>
      </c>
      <c r="D530">
        <v>0.52800000000000002</v>
      </c>
      <c r="E530">
        <f t="shared" si="16"/>
        <v>2302259.9440000001</v>
      </c>
    </row>
    <row r="531" spans="1:5" x14ac:dyDescent="0.25">
      <c r="A531">
        <v>0.52900000000000003</v>
      </c>
      <c r="B531">
        <f t="shared" si="17"/>
        <v>11927.194</v>
      </c>
      <c r="D531">
        <v>0.52900000000000003</v>
      </c>
      <c r="E531">
        <f t="shared" si="16"/>
        <v>2301948.4419999998</v>
      </c>
    </row>
    <row r="532" spans="1:5" x14ac:dyDescent="0.25">
      <c r="A532">
        <v>0.53</v>
      </c>
      <c r="B532">
        <f t="shared" si="17"/>
        <v>11925.58</v>
      </c>
      <c r="D532">
        <v>0.53</v>
      </c>
      <c r="E532">
        <f t="shared" si="16"/>
        <v>2301636.94</v>
      </c>
    </row>
    <row r="533" spans="1:5" x14ac:dyDescent="0.25">
      <c r="A533">
        <v>0.53100000000000003</v>
      </c>
      <c r="B533">
        <f t="shared" si="17"/>
        <v>11923.966</v>
      </c>
      <c r="D533">
        <v>0.53100000000000003</v>
      </c>
      <c r="E533">
        <f t="shared" si="16"/>
        <v>2301325.4380000001</v>
      </c>
    </row>
    <row r="534" spans="1:5" x14ac:dyDescent="0.25">
      <c r="A534">
        <v>0.53200000000000003</v>
      </c>
      <c r="B534">
        <f t="shared" si="17"/>
        <v>11922.352000000001</v>
      </c>
      <c r="D534">
        <v>0.53200000000000003</v>
      </c>
      <c r="E534">
        <f t="shared" si="16"/>
        <v>2301013.9360000002</v>
      </c>
    </row>
    <row r="535" spans="1:5" x14ac:dyDescent="0.25">
      <c r="A535">
        <v>0.53300000000000003</v>
      </c>
      <c r="B535">
        <f t="shared" si="17"/>
        <v>11920.737999999999</v>
      </c>
      <c r="D535">
        <v>0.53300000000000003</v>
      </c>
      <c r="E535">
        <f t="shared" si="16"/>
        <v>2300702.4339999999</v>
      </c>
    </row>
    <row r="536" spans="1:5" x14ac:dyDescent="0.25">
      <c r="A536">
        <v>0.53400000000000003</v>
      </c>
      <c r="B536">
        <f t="shared" si="17"/>
        <v>11919.124</v>
      </c>
      <c r="D536">
        <v>0.53400000000000003</v>
      </c>
      <c r="E536">
        <f t="shared" si="16"/>
        <v>2300390.932</v>
      </c>
    </row>
    <row r="537" spans="1:5" x14ac:dyDescent="0.25">
      <c r="A537">
        <v>0.53500000000000003</v>
      </c>
      <c r="B537">
        <f t="shared" si="17"/>
        <v>11917.51</v>
      </c>
      <c r="D537">
        <v>0.53500000000000003</v>
      </c>
      <c r="E537">
        <f t="shared" si="16"/>
        <v>2300079.4300000002</v>
      </c>
    </row>
    <row r="538" spans="1:5" x14ac:dyDescent="0.25">
      <c r="A538">
        <v>0.53600000000000003</v>
      </c>
      <c r="B538">
        <f t="shared" si="17"/>
        <v>11915.896000000001</v>
      </c>
      <c r="D538">
        <v>0.53600000000000003</v>
      </c>
      <c r="E538">
        <f t="shared" si="16"/>
        <v>2299767.9280000003</v>
      </c>
    </row>
    <row r="539" spans="1:5" x14ac:dyDescent="0.25">
      <c r="A539">
        <v>0.53700000000000003</v>
      </c>
      <c r="B539">
        <f t="shared" si="17"/>
        <v>11914.281999999999</v>
      </c>
      <c r="D539">
        <v>0.53700000000000003</v>
      </c>
      <c r="E539">
        <f t="shared" si="16"/>
        <v>2299456.426</v>
      </c>
    </row>
    <row r="540" spans="1:5" x14ac:dyDescent="0.25">
      <c r="A540">
        <v>0.53800000000000003</v>
      </c>
      <c r="B540">
        <f t="shared" si="17"/>
        <v>11912.668</v>
      </c>
      <c r="D540">
        <v>0.53800000000000003</v>
      </c>
      <c r="E540">
        <f t="shared" si="16"/>
        <v>2299144.9240000001</v>
      </c>
    </row>
    <row r="541" spans="1:5" x14ac:dyDescent="0.25">
      <c r="A541">
        <v>0.53900000000000003</v>
      </c>
      <c r="B541">
        <f t="shared" si="17"/>
        <v>11911.054</v>
      </c>
      <c r="D541">
        <v>0.53900000000000003</v>
      </c>
      <c r="E541">
        <f t="shared" si="16"/>
        <v>2298833.4219999998</v>
      </c>
    </row>
    <row r="542" spans="1:5" x14ac:dyDescent="0.25">
      <c r="A542">
        <v>0.54</v>
      </c>
      <c r="B542">
        <f t="shared" si="17"/>
        <v>11909.44</v>
      </c>
      <c r="D542">
        <v>0.54</v>
      </c>
      <c r="E542">
        <f t="shared" si="16"/>
        <v>2298521.92</v>
      </c>
    </row>
    <row r="543" spans="1:5" x14ac:dyDescent="0.25">
      <c r="A543">
        <v>0.54100000000000004</v>
      </c>
      <c r="B543">
        <f t="shared" si="17"/>
        <v>11907.825999999999</v>
      </c>
      <c r="D543">
        <v>0.54100000000000004</v>
      </c>
      <c r="E543">
        <f t="shared" si="16"/>
        <v>2298210.4179999996</v>
      </c>
    </row>
    <row r="544" spans="1:5" x14ac:dyDescent="0.25">
      <c r="A544">
        <v>0.54200000000000004</v>
      </c>
      <c r="B544">
        <f t="shared" si="17"/>
        <v>11906.212</v>
      </c>
      <c r="D544">
        <v>0.54200000000000004</v>
      </c>
      <c r="E544">
        <f t="shared" si="16"/>
        <v>2297898.9159999997</v>
      </c>
    </row>
    <row r="545" spans="1:5" x14ac:dyDescent="0.25">
      <c r="A545">
        <v>0.54300000000000004</v>
      </c>
      <c r="B545">
        <f t="shared" si="17"/>
        <v>11904.598</v>
      </c>
      <c r="D545">
        <v>0.54300000000000004</v>
      </c>
      <c r="E545">
        <f t="shared" si="16"/>
        <v>2297587.4139999999</v>
      </c>
    </row>
    <row r="546" spans="1:5" x14ac:dyDescent="0.25">
      <c r="A546">
        <v>0.54400000000000004</v>
      </c>
      <c r="B546">
        <f t="shared" si="17"/>
        <v>11902.984</v>
      </c>
      <c r="D546">
        <v>0.54400000000000004</v>
      </c>
      <c r="E546">
        <f t="shared" si="16"/>
        <v>2297275.912</v>
      </c>
    </row>
    <row r="547" spans="1:5" x14ac:dyDescent="0.25">
      <c r="A547">
        <v>0.54500000000000004</v>
      </c>
      <c r="B547">
        <f t="shared" si="17"/>
        <v>11901.369999999999</v>
      </c>
      <c r="D547">
        <v>0.54500000000000004</v>
      </c>
      <c r="E547">
        <f t="shared" si="16"/>
        <v>2296964.4099999997</v>
      </c>
    </row>
    <row r="548" spans="1:5" x14ac:dyDescent="0.25">
      <c r="A548">
        <v>0.54600000000000004</v>
      </c>
      <c r="B548">
        <f t="shared" si="17"/>
        <v>11899.755999999999</v>
      </c>
      <c r="D548">
        <v>0.54600000000000004</v>
      </c>
      <c r="E548">
        <f t="shared" si="16"/>
        <v>2296652.9079999998</v>
      </c>
    </row>
    <row r="549" spans="1:5" x14ac:dyDescent="0.25">
      <c r="A549">
        <v>0.54700000000000004</v>
      </c>
      <c r="B549">
        <f t="shared" si="17"/>
        <v>11898.142</v>
      </c>
      <c r="D549">
        <v>0.54700000000000004</v>
      </c>
      <c r="E549">
        <f t="shared" si="16"/>
        <v>2296341.406</v>
      </c>
    </row>
    <row r="550" spans="1:5" x14ac:dyDescent="0.25">
      <c r="A550">
        <v>0.54800000000000004</v>
      </c>
      <c r="B550">
        <f t="shared" si="17"/>
        <v>11896.528</v>
      </c>
      <c r="D550">
        <v>0.54800000000000004</v>
      </c>
      <c r="E550">
        <f t="shared" si="16"/>
        <v>2296029.9040000001</v>
      </c>
    </row>
    <row r="551" spans="1:5" x14ac:dyDescent="0.25">
      <c r="A551">
        <v>0.54900000000000004</v>
      </c>
      <c r="B551">
        <f t="shared" si="17"/>
        <v>11894.914000000001</v>
      </c>
      <c r="D551">
        <v>0.54900000000000004</v>
      </c>
      <c r="E551">
        <f t="shared" si="16"/>
        <v>2295718.4020000002</v>
      </c>
    </row>
    <row r="552" spans="1:5" x14ac:dyDescent="0.25">
      <c r="A552">
        <v>0.55000000000000004</v>
      </c>
      <c r="B552">
        <f t="shared" si="17"/>
        <v>11893.3</v>
      </c>
      <c r="D552">
        <v>0.55000000000000004</v>
      </c>
      <c r="E552">
        <f t="shared" si="16"/>
        <v>2295406.9</v>
      </c>
    </row>
    <row r="553" spans="1:5" x14ac:dyDescent="0.25">
      <c r="A553">
        <v>0.55100000000000005</v>
      </c>
      <c r="B553">
        <f t="shared" si="17"/>
        <v>11891.686</v>
      </c>
      <c r="D553">
        <v>0.55100000000000005</v>
      </c>
      <c r="E553">
        <f t="shared" si="16"/>
        <v>2295095.398</v>
      </c>
    </row>
    <row r="554" spans="1:5" x14ac:dyDescent="0.25">
      <c r="A554">
        <v>0.55200000000000005</v>
      </c>
      <c r="B554">
        <f t="shared" si="17"/>
        <v>11890.072</v>
      </c>
      <c r="D554">
        <v>0.55200000000000005</v>
      </c>
      <c r="E554">
        <f t="shared" si="16"/>
        <v>2294783.8960000002</v>
      </c>
    </row>
    <row r="555" spans="1:5" x14ac:dyDescent="0.25">
      <c r="A555">
        <v>0.55300000000000005</v>
      </c>
      <c r="B555">
        <f t="shared" si="17"/>
        <v>11888.458000000001</v>
      </c>
      <c r="D555">
        <v>0.55300000000000005</v>
      </c>
      <c r="E555">
        <f t="shared" si="16"/>
        <v>2294472.3940000003</v>
      </c>
    </row>
    <row r="556" spans="1:5" x14ac:dyDescent="0.25">
      <c r="A556">
        <v>0.55400000000000005</v>
      </c>
      <c r="B556">
        <f t="shared" si="17"/>
        <v>11886.843999999999</v>
      </c>
      <c r="D556">
        <v>0.55400000000000005</v>
      </c>
      <c r="E556">
        <f t="shared" si="16"/>
        <v>2294160.892</v>
      </c>
    </row>
    <row r="557" spans="1:5" x14ac:dyDescent="0.25">
      <c r="A557">
        <v>0.55500000000000005</v>
      </c>
      <c r="B557">
        <f t="shared" si="17"/>
        <v>11885.23</v>
      </c>
      <c r="D557">
        <v>0.55500000000000005</v>
      </c>
      <c r="E557">
        <f t="shared" si="16"/>
        <v>2293849.39</v>
      </c>
    </row>
    <row r="558" spans="1:5" x14ac:dyDescent="0.25">
      <c r="A558">
        <v>0.55600000000000005</v>
      </c>
      <c r="B558">
        <f t="shared" si="17"/>
        <v>11883.616</v>
      </c>
      <c r="D558">
        <v>0.55600000000000005</v>
      </c>
      <c r="E558">
        <f t="shared" si="16"/>
        <v>2293537.8879999998</v>
      </c>
    </row>
    <row r="559" spans="1:5" x14ac:dyDescent="0.25">
      <c r="A559">
        <v>0.55700000000000005</v>
      </c>
      <c r="B559">
        <f t="shared" si="17"/>
        <v>11882.002</v>
      </c>
      <c r="D559">
        <v>0.55700000000000005</v>
      </c>
      <c r="E559">
        <f t="shared" si="16"/>
        <v>2293226.3859999999</v>
      </c>
    </row>
    <row r="560" spans="1:5" x14ac:dyDescent="0.25">
      <c r="A560">
        <v>0.55800000000000005</v>
      </c>
      <c r="B560">
        <f t="shared" si="17"/>
        <v>11880.387999999999</v>
      </c>
      <c r="D560">
        <v>0.55800000000000005</v>
      </c>
      <c r="E560">
        <f t="shared" si="16"/>
        <v>2292914.8839999996</v>
      </c>
    </row>
    <row r="561" spans="1:5" x14ac:dyDescent="0.25">
      <c r="A561">
        <v>0.55900000000000005</v>
      </c>
      <c r="B561">
        <f t="shared" si="17"/>
        <v>11878.773999999999</v>
      </c>
      <c r="D561">
        <v>0.55900000000000005</v>
      </c>
      <c r="E561">
        <f t="shared" si="16"/>
        <v>2292603.3819999998</v>
      </c>
    </row>
    <row r="562" spans="1:5" x14ac:dyDescent="0.25">
      <c r="A562">
        <v>0.56000000000000005</v>
      </c>
      <c r="B562">
        <f t="shared" si="17"/>
        <v>11877.16</v>
      </c>
      <c r="D562">
        <v>0.56000000000000005</v>
      </c>
      <c r="E562">
        <f t="shared" si="16"/>
        <v>2292291.88</v>
      </c>
    </row>
    <row r="563" spans="1:5" x14ac:dyDescent="0.25">
      <c r="A563">
        <v>0.56100000000000005</v>
      </c>
      <c r="B563">
        <f t="shared" si="17"/>
        <v>11875.546</v>
      </c>
      <c r="D563">
        <v>0.56100000000000005</v>
      </c>
      <c r="E563">
        <f t="shared" si="16"/>
        <v>2291980.378</v>
      </c>
    </row>
    <row r="564" spans="1:5" x14ac:dyDescent="0.25">
      <c r="A564">
        <v>0.56200000000000006</v>
      </c>
      <c r="B564">
        <f t="shared" si="17"/>
        <v>11873.932000000001</v>
      </c>
      <c r="D564">
        <v>0.56200000000000006</v>
      </c>
      <c r="E564">
        <f t="shared" si="16"/>
        <v>2291668.8760000002</v>
      </c>
    </row>
    <row r="565" spans="1:5" x14ac:dyDescent="0.25">
      <c r="A565">
        <v>0.56299999999999994</v>
      </c>
      <c r="B565">
        <f t="shared" si="17"/>
        <v>11872.317999999999</v>
      </c>
      <c r="D565">
        <v>0.56299999999999994</v>
      </c>
      <c r="E565">
        <f t="shared" si="16"/>
        <v>2291357.3739999998</v>
      </c>
    </row>
    <row r="566" spans="1:5" x14ac:dyDescent="0.25">
      <c r="A566">
        <v>0.56399999999999995</v>
      </c>
      <c r="B566">
        <f t="shared" si="17"/>
        <v>11870.704</v>
      </c>
      <c r="D566">
        <v>0.56399999999999995</v>
      </c>
      <c r="E566">
        <f t="shared" si="16"/>
        <v>2291045.872</v>
      </c>
    </row>
    <row r="567" spans="1:5" x14ac:dyDescent="0.25">
      <c r="A567">
        <v>0.56499999999999995</v>
      </c>
      <c r="B567">
        <f t="shared" si="17"/>
        <v>11869.09</v>
      </c>
      <c r="D567">
        <v>0.56499999999999995</v>
      </c>
      <c r="E567">
        <f t="shared" si="16"/>
        <v>2290734.37</v>
      </c>
    </row>
    <row r="568" spans="1:5" x14ac:dyDescent="0.25">
      <c r="A568">
        <v>0.56599999999999995</v>
      </c>
      <c r="B568">
        <f t="shared" si="17"/>
        <v>11867.476000000001</v>
      </c>
      <c r="D568">
        <v>0.56599999999999995</v>
      </c>
      <c r="E568">
        <f t="shared" si="16"/>
        <v>2290422.8680000002</v>
      </c>
    </row>
    <row r="569" spans="1:5" x14ac:dyDescent="0.25">
      <c r="A569">
        <v>0.56699999999999995</v>
      </c>
      <c r="B569">
        <f t="shared" si="17"/>
        <v>11865.862000000001</v>
      </c>
      <c r="D569">
        <v>0.56699999999999995</v>
      </c>
      <c r="E569">
        <f t="shared" si="16"/>
        <v>2290111.3660000004</v>
      </c>
    </row>
    <row r="570" spans="1:5" x14ac:dyDescent="0.25">
      <c r="A570">
        <v>0.56799999999999995</v>
      </c>
      <c r="B570">
        <f t="shared" si="17"/>
        <v>11864.248</v>
      </c>
      <c r="D570">
        <v>0.56799999999999995</v>
      </c>
      <c r="E570">
        <f t="shared" si="16"/>
        <v>2289799.8640000001</v>
      </c>
    </row>
    <row r="571" spans="1:5" x14ac:dyDescent="0.25">
      <c r="A571">
        <v>0.56899999999999995</v>
      </c>
      <c r="B571">
        <f t="shared" si="17"/>
        <v>11862.634</v>
      </c>
      <c r="D571">
        <v>0.56899999999999995</v>
      </c>
      <c r="E571">
        <f t="shared" si="16"/>
        <v>2289488.3620000002</v>
      </c>
    </row>
    <row r="572" spans="1:5" x14ac:dyDescent="0.25">
      <c r="A572">
        <v>0.56999999999999995</v>
      </c>
      <c r="B572">
        <f t="shared" si="17"/>
        <v>11861.02</v>
      </c>
      <c r="D572">
        <v>0.56999999999999995</v>
      </c>
      <c r="E572">
        <f t="shared" si="16"/>
        <v>2289176.86</v>
      </c>
    </row>
    <row r="573" spans="1:5" x14ac:dyDescent="0.25">
      <c r="A573">
        <v>0.57099999999999995</v>
      </c>
      <c r="B573">
        <f t="shared" si="17"/>
        <v>11859.406000000001</v>
      </c>
      <c r="D573">
        <v>0.57099999999999995</v>
      </c>
      <c r="E573">
        <f t="shared" si="16"/>
        <v>2288865.358</v>
      </c>
    </row>
    <row r="574" spans="1:5" x14ac:dyDescent="0.25">
      <c r="A574">
        <v>0.57199999999999995</v>
      </c>
      <c r="B574">
        <f t="shared" si="17"/>
        <v>11857.791999999999</v>
      </c>
      <c r="D574">
        <v>0.57199999999999995</v>
      </c>
      <c r="E574">
        <f t="shared" si="16"/>
        <v>2288553.8559999997</v>
      </c>
    </row>
    <row r="575" spans="1:5" x14ac:dyDescent="0.25">
      <c r="A575">
        <v>0.57299999999999995</v>
      </c>
      <c r="B575">
        <f t="shared" si="17"/>
        <v>11856.178</v>
      </c>
      <c r="D575">
        <v>0.57299999999999995</v>
      </c>
      <c r="E575">
        <f t="shared" si="16"/>
        <v>2288242.3539999998</v>
      </c>
    </row>
    <row r="576" spans="1:5" x14ac:dyDescent="0.25">
      <c r="A576">
        <v>0.57399999999999995</v>
      </c>
      <c r="B576">
        <f t="shared" si="17"/>
        <v>11854.564</v>
      </c>
      <c r="D576">
        <v>0.57399999999999995</v>
      </c>
      <c r="E576">
        <f t="shared" si="16"/>
        <v>2287930.852</v>
      </c>
    </row>
    <row r="577" spans="1:5" x14ac:dyDescent="0.25">
      <c r="A577">
        <v>0.57499999999999996</v>
      </c>
      <c r="B577">
        <f t="shared" si="17"/>
        <v>11852.95</v>
      </c>
      <c r="D577">
        <v>0.57499999999999996</v>
      </c>
      <c r="E577">
        <f t="shared" si="16"/>
        <v>2287619.35</v>
      </c>
    </row>
    <row r="578" spans="1:5" x14ac:dyDescent="0.25">
      <c r="A578">
        <v>0.57599999999999996</v>
      </c>
      <c r="B578">
        <f t="shared" si="17"/>
        <v>11851.335999999999</v>
      </c>
      <c r="D578">
        <v>0.57599999999999996</v>
      </c>
      <c r="E578">
        <f t="shared" ref="E578:E641" si="18">B578*discharged</f>
        <v>2287307.8479999998</v>
      </c>
    </row>
    <row r="579" spans="1:5" x14ac:dyDescent="0.25">
      <c r="A579">
        <v>0.57699999999999996</v>
      </c>
      <c r="B579">
        <f t="shared" ref="B579:B642" si="19">12781-A579*1614</f>
        <v>11849.722</v>
      </c>
      <c r="D579">
        <v>0.57699999999999996</v>
      </c>
      <c r="E579">
        <f t="shared" si="18"/>
        <v>2286996.3459999999</v>
      </c>
    </row>
    <row r="580" spans="1:5" x14ac:dyDescent="0.25">
      <c r="A580">
        <v>0.57799999999999996</v>
      </c>
      <c r="B580">
        <f t="shared" si="19"/>
        <v>11848.108</v>
      </c>
      <c r="D580">
        <v>0.57799999999999996</v>
      </c>
      <c r="E580">
        <f t="shared" si="18"/>
        <v>2286684.844</v>
      </c>
    </row>
    <row r="581" spans="1:5" x14ac:dyDescent="0.25">
      <c r="A581">
        <v>0.57899999999999996</v>
      </c>
      <c r="B581">
        <f t="shared" si="19"/>
        <v>11846.494000000001</v>
      </c>
      <c r="D581">
        <v>0.57899999999999996</v>
      </c>
      <c r="E581">
        <f t="shared" si="18"/>
        <v>2286373.3420000002</v>
      </c>
    </row>
    <row r="582" spans="1:5" x14ac:dyDescent="0.25">
      <c r="A582">
        <v>0.57999999999999996</v>
      </c>
      <c r="B582">
        <f t="shared" si="19"/>
        <v>11844.880000000001</v>
      </c>
      <c r="D582">
        <v>0.57999999999999996</v>
      </c>
      <c r="E582">
        <f t="shared" si="18"/>
        <v>2286061.8400000003</v>
      </c>
    </row>
    <row r="583" spans="1:5" x14ac:dyDescent="0.25">
      <c r="A583">
        <v>0.58099999999999996</v>
      </c>
      <c r="B583">
        <f t="shared" si="19"/>
        <v>11843.266</v>
      </c>
      <c r="D583">
        <v>0.58099999999999996</v>
      </c>
      <c r="E583">
        <f t="shared" si="18"/>
        <v>2285750.338</v>
      </c>
    </row>
    <row r="584" spans="1:5" x14ac:dyDescent="0.25">
      <c r="A584">
        <v>0.58199999999999996</v>
      </c>
      <c r="B584">
        <f t="shared" si="19"/>
        <v>11841.652</v>
      </c>
      <c r="D584">
        <v>0.58199999999999996</v>
      </c>
      <c r="E584">
        <f t="shared" si="18"/>
        <v>2285438.8360000001</v>
      </c>
    </row>
    <row r="585" spans="1:5" x14ac:dyDescent="0.25">
      <c r="A585">
        <v>0.58299999999999996</v>
      </c>
      <c r="B585">
        <f t="shared" si="19"/>
        <v>11840.038</v>
      </c>
      <c r="D585">
        <v>0.58299999999999996</v>
      </c>
      <c r="E585">
        <f t="shared" si="18"/>
        <v>2285127.3340000003</v>
      </c>
    </row>
    <row r="586" spans="1:5" x14ac:dyDescent="0.25">
      <c r="A586">
        <v>0.58399999999999996</v>
      </c>
      <c r="B586">
        <f t="shared" si="19"/>
        <v>11838.424000000001</v>
      </c>
      <c r="D586">
        <v>0.58399999999999996</v>
      </c>
      <c r="E586">
        <f t="shared" si="18"/>
        <v>2284815.8320000004</v>
      </c>
    </row>
    <row r="587" spans="1:5" x14ac:dyDescent="0.25">
      <c r="A587">
        <v>0.58499999999999996</v>
      </c>
      <c r="B587">
        <f t="shared" si="19"/>
        <v>11836.81</v>
      </c>
      <c r="D587">
        <v>0.58499999999999996</v>
      </c>
      <c r="E587">
        <f t="shared" si="18"/>
        <v>2284504.33</v>
      </c>
    </row>
    <row r="588" spans="1:5" x14ac:dyDescent="0.25">
      <c r="A588">
        <v>0.58599999999999997</v>
      </c>
      <c r="B588">
        <f t="shared" si="19"/>
        <v>11835.196</v>
      </c>
      <c r="D588">
        <v>0.58599999999999997</v>
      </c>
      <c r="E588">
        <f t="shared" si="18"/>
        <v>2284192.8280000002</v>
      </c>
    </row>
    <row r="589" spans="1:5" x14ac:dyDescent="0.25">
      <c r="A589">
        <v>0.58699999999999997</v>
      </c>
      <c r="B589">
        <f t="shared" si="19"/>
        <v>11833.582</v>
      </c>
      <c r="D589">
        <v>0.58699999999999997</v>
      </c>
      <c r="E589">
        <f t="shared" si="18"/>
        <v>2283881.3259999999</v>
      </c>
    </row>
    <row r="590" spans="1:5" x14ac:dyDescent="0.25">
      <c r="A590">
        <v>0.58799999999999997</v>
      </c>
      <c r="B590">
        <f t="shared" si="19"/>
        <v>11831.968000000001</v>
      </c>
      <c r="D590">
        <v>0.58799999999999997</v>
      </c>
      <c r="E590">
        <f t="shared" si="18"/>
        <v>2283569.824</v>
      </c>
    </row>
    <row r="591" spans="1:5" x14ac:dyDescent="0.25">
      <c r="A591">
        <v>0.58899999999999997</v>
      </c>
      <c r="B591">
        <f t="shared" si="19"/>
        <v>11830.353999999999</v>
      </c>
      <c r="D591">
        <v>0.58899999999999997</v>
      </c>
      <c r="E591">
        <f t="shared" si="18"/>
        <v>2283258.3219999997</v>
      </c>
    </row>
    <row r="592" spans="1:5" x14ac:dyDescent="0.25">
      <c r="A592">
        <v>0.59</v>
      </c>
      <c r="B592">
        <f t="shared" si="19"/>
        <v>11828.74</v>
      </c>
      <c r="D592">
        <v>0.59</v>
      </c>
      <c r="E592">
        <f t="shared" si="18"/>
        <v>2282946.8199999998</v>
      </c>
    </row>
    <row r="593" spans="1:5" x14ac:dyDescent="0.25">
      <c r="A593">
        <v>0.59099999999999997</v>
      </c>
      <c r="B593">
        <f t="shared" si="19"/>
        <v>11827.126</v>
      </c>
      <c r="D593">
        <v>0.59099999999999997</v>
      </c>
      <c r="E593">
        <f t="shared" si="18"/>
        <v>2282635.318</v>
      </c>
    </row>
    <row r="594" spans="1:5" x14ac:dyDescent="0.25">
      <c r="A594">
        <v>0.59199999999999997</v>
      </c>
      <c r="B594">
        <f t="shared" si="19"/>
        <v>11825.512000000001</v>
      </c>
      <c r="D594">
        <v>0.59199999999999997</v>
      </c>
      <c r="E594">
        <f t="shared" si="18"/>
        <v>2282323.8160000001</v>
      </c>
    </row>
    <row r="595" spans="1:5" x14ac:dyDescent="0.25">
      <c r="A595">
        <v>0.59299999999999997</v>
      </c>
      <c r="B595">
        <f t="shared" si="19"/>
        <v>11823.897999999999</v>
      </c>
      <c r="D595">
        <v>0.59299999999999997</v>
      </c>
      <c r="E595">
        <f t="shared" si="18"/>
        <v>2282012.3139999998</v>
      </c>
    </row>
    <row r="596" spans="1:5" x14ac:dyDescent="0.25">
      <c r="A596">
        <v>0.59399999999999997</v>
      </c>
      <c r="B596">
        <f t="shared" si="19"/>
        <v>11822.284</v>
      </c>
      <c r="D596">
        <v>0.59399999999999997</v>
      </c>
      <c r="E596">
        <f t="shared" si="18"/>
        <v>2281700.8119999999</v>
      </c>
    </row>
    <row r="597" spans="1:5" x14ac:dyDescent="0.25">
      <c r="A597">
        <v>0.59499999999999997</v>
      </c>
      <c r="B597">
        <f t="shared" si="19"/>
        <v>11820.67</v>
      </c>
      <c r="D597">
        <v>0.59499999999999997</v>
      </c>
      <c r="E597">
        <f t="shared" si="18"/>
        <v>2281389.31</v>
      </c>
    </row>
    <row r="598" spans="1:5" x14ac:dyDescent="0.25">
      <c r="A598">
        <v>0.59599999999999997</v>
      </c>
      <c r="B598">
        <f t="shared" si="19"/>
        <v>11819.056</v>
      </c>
      <c r="D598">
        <v>0.59599999999999997</v>
      </c>
      <c r="E598">
        <f t="shared" si="18"/>
        <v>2281077.8080000002</v>
      </c>
    </row>
    <row r="599" spans="1:5" x14ac:dyDescent="0.25">
      <c r="A599">
        <v>0.59699999999999998</v>
      </c>
      <c r="B599">
        <f t="shared" si="19"/>
        <v>11817.441999999999</v>
      </c>
      <c r="D599">
        <v>0.59699999999999998</v>
      </c>
      <c r="E599">
        <f t="shared" si="18"/>
        <v>2280766.3059999999</v>
      </c>
    </row>
    <row r="600" spans="1:5" x14ac:dyDescent="0.25">
      <c r="A600">
        <v>0.59799999999999998</v>
      </c>
      <c r="B600">
        <f t="shared" si="19"/>
        <v>11815.828</v>
      </c>
      <c r="D600">
        <v>0.59799999999999998</v>
      </c>
      <c r="E600">
        <f t="shared" si="18"/>
        <v>2280454.804</v>
      </c>
    </row>
    <row r="601" spans="1:5" x14ac:dyDescent="0.25">
      <c r="A601">
        <v>0.59899999999999998</v>
      </c>
      <c r="B601">
        <f t="shared" si="19"/>
        <v>11814.214</v>
      </c>
      <c r="D601">
        <v>0.59899999999999998</v>
      </c>
      <c r="E601">
        <f t="shared" si="18"/>
        <v>2280143.3020000001</v>
      </c>
    </row>
    <row r="602" spans="1:5" x14ac:dyDescent="0.25">
      <c r="A602">
        <v>0.6</v>
      </c>
      <c r="B602">
        <f t="shared" si="19"/>
        <v>11812.6</v>
      </c>
      <c r="D602">
        <v>0.6</v>
      </c>
      <c r="E602">
        <f t="shared" si="18"/>
        <v>2279831.8000000003</v>
      </c>
    </row>
    <row r="603" spans="1:5" x14ac:dyDescent="0.25">
      <c r="A603">
        <v>0.60099999999999998</v>
      </c>
      <c r="B603">
        <f t="shared" si="19"/>
        <v>11810.986000000001</v>
      </c>
      <c r="D603">
        <v>0.60099999999999998</v>
      </c>
      <c r="E603">
        <f t="shared" si="18"/>
        <v>2279520.298</v>
      </c>
    </row>
    <row r="604" spans="1:5" x14ac:dyDescent="0.25">
      <c r="A604">
        <v>0.60199999999999998</v>
      </c>
      <c r="B604">
        <f t="shared" si="19"/>
        <v>11809.371999999999</v>
      </c>
      <c r="D604">
        <v>0.60199999999999998</v>
      </c>
      <c r="E604">
        <f t="shared" si="18"/>
        <v>2279208.7960000001</v>
      </c>
    </row>
    <row r="605" spans="1:5" x14ac:dyDescent="0.25">
      <c r="A605">
        <v>0.60299999999999998</v>
      </c>
      <c r="B605">
        <f t="shared" si="19"/>
        <v>11807.758</v>
      </c>
      <c r="D605">
        <v>0.60299999999999998</v>
      </c>
      <c r="E605">
        <f t="shared" si="18"/>
        <v>2278897.2939999998</v>
      </c>
    </row>
    <row r="606" spans="1:5" x14ac:dyDescent="0.25">
      <c r="A606">
        <v>0.60399999999999998</v>
      </c>
      <c r="B606">
        <f t="shared" si="19"/>
        <v>11806.144</v>
      </c>
      <c r="D606">
        <v>0.60399999999999998</v>
      </c>
      <c r="E606">
        <f t="shared" si="18"/>
        <v>2278585.7919999999</v>
      </c>
    </row>
    <row r="607" spans="1:5" x14ac:dyDescent="0.25">
      <c r="A607">
        <v>0.60499999999999998</v>
      </c>
      <c r="B607">
        <f t="shared" si="19"/>
        <v>11804.53</v>
      </c>
      <c r="D607">
        <v>0.60499999999999998</v>
      </c>
      <c r="E607">
        <f t="shared" si="18"/>
        <v>2278274.29</v>
      </c>
    </row>
    <row r="608" spans="1:5" x14ac:dyDescent="0.25">
      <c r="A608">
        <v>0.60599999999999998</v>
      </c>
      <c r="B608">
        <f t="shared" si="19"/>
        <v>11802.915999999999</v>
      </c>
      <c r="D608">
        <v>0.60599999999999998</v>
      </c>
      <c r="E608">
        <f t="shared" si="18"/>
        <v>2277962.7879999997</v>
      </c>
    </row>
    <row r="609" spans="1:5" x14ac:dyDescent="0.25">
      <c r="A609">
        <v>0.60699999999999998</v>
      </c>
      <c r="B609">
        <f t="shared" si="19"/>
        <v>11801.302</v>
      </c>
      <c r="D609">
        <v>0.60699999999999998</v>
      </c>
      <c r="E609">
        <f t="shared" si="18"/>
        <v>2277651.2859999998</v>
      </c>
    </row>
    <row r="610" spans="1:5" x14ac:dyDescent="0.25">
      <c r="A610">
        <v>0.60799999999999998</v>
      </c>
      <c r="B610">
        <f t="shared" si="19"/>
        <v>11799.688</v>
      </c>
      <c r="D610">
        <v>0.60799999999999998</v>
      </c>
      <c r="E610">
        <f t="shared" si="18"/>
        <v>2277339.784</v>
      </c>
    </row>
    <row r="611" spans="1:5" x14ac:dyDescent="0.25">
      <c r="A611">
        <v>0.60899999999999999</v>
      </c>
      <c r="B611">
        <f t="shared" si="19"/>
        <v>11798.074000000001</v>
      </c>
      <c r="D611">
        <v>0.60899999999999999</v>
      </c>
      <c r="E611">
        <f t="shared" si="18"/>
        <v>2277028.2820000001</v>
      </c>
    </row>
    <row r="612" spans="1:5" x14ac:dyDescent="0.25">
      <c r="A612">
        <v>0.61</v>
      </c>
      <c r="B612">
        <f t="shared" si="19"/>
        <v>11796.46</v>
      </c>
      <c r="D612">
        <v>0.61</v>
      </c>
      <c r="E612">
        <f t="shared" si="18"/>
        <v>2276716.7799999998</v>
      </c>
    </row>
    <row r="613" spans="1:5" x14ac:dyDescent="0.25">
      <c r="A613">
        <v>0.61099999999999999</v>
      </c>
      <c r="B613">
        <f t="shared" si="19"/>
        <v>11794.846</v>
      </c>
      <c r="D613">
        <v>0.61099999999999999</v>
      </c>
      <c r="E613">
        <f t="shared" si="18"/>
        <v>2276405.2779999999</v>
      </c>
    </row>
    <row r="614" spans="1:5" x14ac:dyDescent="0.25">
      <c r="A614">
        <v>0.61199999999999999</v>
      </c>
      <c r="B614">
        <f t="shared" si="19"/>
        <v>11793.232</v>
      </c>
      <c r="D614">
        <v>0.61199999999999999</v>
      </c>
      <c r="E614">
        <f t="shared" si="18"/>
        <v>2276093.7760000001</v>
      </c>
    </row>
    <row r="615" spans="1:5" x14ac:dyDescent="0.25">
      <c r="A615">
        <v>0.61299999999999999</v>
      </c>
      <c r="B615">
        <f t="shared" si="19"/>
        <v>11791.618</v>
      </c>
      <c r="D615">
        <v>0.61299999999999999</v>
      </c>
      <c r="E615">
        <f t="shared" si="18"/>
        <v>2275782.2740000002</v>
      </c>
    </row>
    <row r="616" spans="1:5" x14ac:dyDescent="0.25">
      <c r="A616">
        <v>0.61399999999999999</v>
      </c>
      <c r="B616">
        <f t="shared" si="19"/>
        <v>11790.004000000001</v>
      </c>
      <c r="D616">
        <v>0.61399999999999999</v>
      </c>
      <c r="E616">
        <f t="shared" si="18"/>
        <v>2275470.7720000003</v>
      </c>
    </row>
    <row r="617" spans="1:5" x14ac:dyDescent="0.25">
      <c r="A617">
        <v>0.61499999999999999</v>
      </c>
      <c r="B617">
        <f t="shared" si="19"/>
        <v>11788.39</v>
      </c>
      <c r="D617">
        <v>0.61499999999999999</v>
      </c>
      <c r="E617">
        <f t="shared" si="18"/>
        <v>2275159.27</v>
      </c>
    </row>
    <row r="618" spans="1:5" x14ac:dyDescent="0.25">
      <c r="A618">
        <v>0.61599999999999999</v>
      </c>
      <c r="B618">
        <f t="shared" si="19"/>
        <v>11786.776</v>
      </c>
      <c r="D618">
        <v>0.61599999999999999</v>
      </c>
      <c r="E618">
        <f t="shared" si="18"/>
        <v>2274847.7680000002</v>
      </c>
    </row>
    <row r="619" spans="1:5" x14ac:dyDescent="0.25">
      <c r="A619">
        <v>0.61699999999999999</v>
      </c>
      <c r="B619">
        <f t="shared" si="19"/>
        <v>11785.162</v>
      </c>
      <c r="D619">
        <v>0.61699999999999999</v>
      </c>
      <c r="E619">
        <f t="shared" si="18"/>
        <v>2274536.2659999998</v>
      </c>
    </row>
    <row r="620" spans="1:5" x14ac:dyDescent="0.25">
      <c r="A620">
        <v>0.61799999999999999</v>
      </c>
      <c r="B620">
        <f t="shared" si="19"/>
        <v>11783.548000000001</v>
      </c>
      <c r="D620">
        <v>0.61799999999999999</v>
      </c>
      <c r="E620">
        <f t="shared" si="18"/>
        <v>2274224.764</v>
      </c>
    </row>
    <row r="621" spans="1:5" x14ac:dyDescent="0.25">
      <c r="A621">
        <v>0.61899999999999999</v>
      </c>
      <c r="B621">
        <f t="shared" si="19"/>
        <v>11781.933999999999</v>
      </c>
      <c r="D621">
        <v>0.61899999999999999</v>
      </c>
      <c r="E621">
        <f t="shared" si="18"/>
        <v>2273913.2619999996</v>
      </c>
    </row>
    <row r="622" spans="1:5" x14ac:dyDescent="0.25">
      <c r="A622">
        <v>0.62</v>
      </c>
      <c r="B622">
        <f t="shared" si="19"/>
        <v>11780.32</v>
      </c>
      <c r="D622">
        <v>0.62</v>
      </c>
      <c r="E622">
        <f t="shared" si="18"/>
        <v>2273601.7599999998</v>
      </c>
    </row>
    <row r="623" spans="1:5" x14ac:dyDescent="0.25">
      <c r="A623">
        <v>0.621</v>
      </c>
      <c r="B623">
        <f t="shared" si="19"/>
        <v>11778.706</v>
      </c>
      <c r="D623">
        <v>0.621</v>
      </c>
      <c r="E623">
        <f t="shared" si="18"/>
        <v>2273290.2579999999</v>
      </c>
    </row>
    <row r="624" spans="1:5" x14ac:dyDescent="0.25">
      <c r="A624">
        <v>0.622</v>
      </c>
      <c r="B624">
        <f t="shared" si="19"/>
        <v>11777.092000000001</v>
      </c>
      <c r="D624">
        <v>0.622</v>
      </c>
      <c r="E624">
        <f t="shared" si="18"/>
        <v>2272978.7560000001</v>
      </c>
    </row>
    <row r="625" spans="1:5" x14ac:dyDescent="0.25">
      <c r="A625">
        <v>0.623</v>
      </c>
      <c r="B625">
        <f t="shared" si="19"/>
        <v>11775.477999999999</v>
      </c>
      <c r="D625">
        <v>0.623</v>
      </c>
      <c r="E625">
        <f t="shared" si="18"/>
        <v>2272667.2539999997</v>
      </c>
    </row>
    <row r="626" spans="1:5" x14ac:dyDescent="0.25">
      <c r="A626">
        <v>0.624</v>
      </c>
      <c r="B626">
        <f t="shared" si="19"/>
        <v>11773.864</v>
      </c>
      <c r="D626">
        <v>0.624</v>
      </c>
      <c r="E626">
        <f t="shared" si="18"/>
        <v>2272355.7519999999</v>
      </c>
    </row>
    <row r="627" spans="1:5" x14ac:dyDescent="0.25">
      <c r="A627">
        <v>0.625</v>
      </c>
      <c r="B627">
        <f t="shared" si="19"/>
        <v>11772.25</v>
      </c>
      <c r="D627">
        <v>0.625</v>
      </c>
      <c r="E627">
        <f t="shared" si="18"/>
        <v>2272044.25</v>
      </c>
    </row>
    <row r="628" spans="1:5" x14ac:dyDescent="0.25">
      <c r="A628">
        <v>0.626</v>
      </c>
      <c r="B628">
        <f t="shared" si="19"/>
        <v>11770.636</v>
      </c>
      <c r="D628">
        <v>0.626</v>
      </c>
      <c r="E628">
        <f t="shared" si="18"/>
        <v>2271732.7480000001</v>
      </c>
    </row>
    <row r="629" spans="1:5" x14ac:dyDescent="0.25">
      <c r="A629">
        <v>0.627</v>
      </c>
      <c r="B629">
        <f t="shared" si="19"/>
        <v>11769.022000000001</v>
      </c>
      <c r="D629">
        <v>0.627</v>
      </c>
      <c r="E629">
        <f t="shared" si="18"/>
        <v>2271421.2460000003</v>
      </c>
    </row>
    <row r="630" spans="1:5" x14ac:dyDescent="0.25">
      <c r="A630">
        <v>0.628</v>
      </c>
      <c r="B630">
        <f t="shared" si="19"/>
        <v>11767.407999999999</v>
      </c>
      <c r="D630">
        <v>0.628</v>
      </c>
      <c r="E630">
        <f t="shared" si="18"/>
        <v>2271109.7439999999</v>
      </c>
    </row>
    <row r="631" spans="1:5" x14ac:dyDescent="0.25">
      <c r="A631">
        <v>0.629</v>
      </c>
      <c r="B631">
        <f t="shared" si="19"/>
        <v>11765.794</v>
      </c>
      <c r="D631">
        <v>0.629</v>
      </c>
      <c r="E631">
        <f t="shared" si="18"/>
        <v>2270798.2420000001</v>
      </c>
    </row>
    <row r="632" spans="1:5" x14ac:dyDescent="0.25">
      <c r="A632">
        <v>0.63</v>
      </c>
      <c r="B632">
        <f t="shared" si="19"/>
        <v>11764.18</v>
      </c>
      <c r="D632">
        <v>0.63</v>
      </c>
      <c r="E632">
        <f t="shared" si="18"/>
        <v>2270486.7400000002</v>
      </c>
    </row>
    <row r="633" spans="1:5" x14ac:dyDescent="0.25">
      <c r="A633">
        <v>0.63100000000000001</v>
      </c>
      <c r="B633">
        <f t="shared" si="19"/>
        <v>11762.566000000001</v>
      </c>
      <c r="D633">
        <v>0.63100000000000001</v>
      </c>
      <c r="E633">
        <f t="shared" si="18"/>
        <v>2270175.2380000004</v>
      </c>
    </row>
    <row r="634" spans="1:5" x14ac:dyDescent="0.25">
      <c r="A634">
        <v>0.63200000000000001</v>
      </c>
      <c r="B634">
        <f t="shared" si="19"/>
        <v>11760.951999999999</v>
      </c>
      <c r="D634">
        <v>0.63200000000000001</v>
      </c>
      <c r="E634">
        <f t="shared" si="18"/>
        <v>2269863.736</v>
      </c>
    </row>
    <row r="635" spans="1:5" x14ac:dyDescent="0.25">
      <c r="A635">
        <v>0.63300000000000001</v>
      </c>
      <c r="B635">
        <f t="shared" si="19"/>
        <v>11759.338</v>
      </c>
      <c r="D635">
        <v>0.63300000000000001</v>
      </c>
      <c r="E635">
        <f t="shared" si="18"/>
        <v>2269552.2340000002</v>
      </c>
    </row>
    <row r="636" spans="1:5" x14ac:dyDescent="0.25">
      <c r="A636">
        <v>0.63400000000000001</v>
      </c>
      <c r="B636">
        <f t="shared" si="19"/>
        <v>11757.724</v>
      </c>
      <c r="D636">
        <v>0.63400000000000001</v>
      </c>
      <c r="E636">
        <f t="shared" si="18"/>
        <v>2269240.7319999998</v>
      </c>
    </row>
    <row r="637" spans="1:5" x14ac:dyDescent="0.25">
      <c r="A637">
        <v>0.63500000000000001</v>
      </c>
      <c r="B637">
        <f t="shared" si="19"/>
        <v>11756.11</v>
      </c>
      <c r="D637">
        <v>0.63500000000000001</v>
      </c>
      <c r="E637">
        <f t="shared" si="18"/>
        <v>2268929.23</v>
      </c>
    </row>
    <row r="638" spans="1:5" x14ac:dyDescent="0.25">
      <c r="A638">
        <v>0.63600000000000001</v>
      </c>
      <c r="B638">
        <f t="shared" si="19"/>
        <v>11754.495999999999</v>
      </c>
      <c r="D638">
        <v>0.63600000000000001</v>
      </c>
      <c r="E638">
        <f t="shared" si="18"/>
        <v>2268617.7279999997</v>
      </c>
    </row>
    <row r="639" spans="1:5" x14ac:dyDescent="0.25">
      <c r="A639">
        <v>0.63700000000000001</v>
      </c>
      <c r="B639">
        <f t="shared" si="19"/>
        <v>11752.882</v>
      </c>
      <c r="D639">
        <v>0.63700000000000001</v>
      </c>
      <c r="E639">
        <f t="shared" si="18"/>
        <v>2268306.2259999998</v>
      </c>
    </row>
    <row r="640" spans="1:5" x14ac:dyDescent="0.25">
      <c r="A640">
        <v>0.63800000000000001</v>
      </c>
      <c r="B640">
        <f t="shared" si="19"/>
        <v>11751.268</v>
      </c>
      <c r="D640">
        <v>0.63800000000000001</v>
      </c>
      <c r="E640">
        <f t="shared" si="18"/>
        <v>2267994.7239999999</v>
      </c>
    </row>
    <row r="641" spans="1:5" x14ac:dyDescent="0.25">
      <c r="A641">
        <v>0.63900000000000001</v>
      </c>
      <c r="B641">
        <f t="shared" si="19"/>
        <v>11749.654</v>
      </c>
      <c r="D641">
        <v>0.63900000000000001</v>
      </c>
      <c r="E641">
        <f t="shared" si="18"/>
        <v>2267683.2220000001</v>
      </c>
    </row>
    <row r="642" spans="1:5" x14ac:dyDescent="0.25">
      <c r="A642">
        <v>0.64</v>
      </c>
      <c r="B642">
        <f t="shared" si="19"/>
        <v>11748.04</v>
      </c>
      <c r="D642">
        <v>0.64</v>
      </c>
      <c r="E642">
        <f t="shared" ref="E642:E705" si="20">B642*discharged</f>
        <v>2267371.7200000002</v>
      </c>
    </row>
    <row r="643" spans="1:5" x14ac:dyDescent="0.25">
      <c r="A643">
        <v>0.64100000000000001</v>
      </c>
      <c r="B643">
        <f t="shared" ref="B643:B706" si="21">12781-A643*1614</f>
        <v>11746.425999999999</v>
      </c>
      <c r="D643">
        <v>0.64100000000000001</v>
      </c>
      <c r="E643">
        <f t="shared" si="20"/>
        <v>2267060.2179999999</v>
      </c>
    </row>
    <row r="644" spans="1:5" x14ac:dyDescent="0.25">
      <c r="A644">
        <v>0.64200000000000002</v>
      </c>
      <c r="B644">
        <f t="shared" si="21"/>
        <v>11744.812</v>
      </c>
      <c r="D644">
        <v>0.64200000000000002</v>
      </c>
      <c r="E644">
        <f t="shared" si="20"/>
        <v>2266748.716</v>
      </c>
    </row>
    <row r="645" spans="1:5" x14ac:dyDescent="0.25">
      <c r="A645">
        <v>0.64300000000000002</v>
      </c>
      <c r="B645">
        <f t="shared" si="21"/>
        <v>11743.198</v>
      </c>
      <c r="D645">
        <v>0.64300000000000002</v>
      </c>
      <c r="E645">
        <f t="shared" si="20"/>
        <v>2266437.2140000002</v>
      </c>
    </row>
    <row r="646" spans="1:5" x14ac:dyDescent="0.25">
      <c r="A646">
        <v>0.64400000000000002</v>
      </c>
      <c r="B646">
        <f t="shared" si="21"/>
        <v>11741.584000000001</v>
      </c>
      <c r="D646">
        <v>0.64400000000000002</v>
      </c>
      <c r="E646">
        <f t="shared" si="20"/>
        <v>2266125.7120000003</v>
      </c>
    </row>
    <row r="647" spans="1:5" x14ac:dyDescent="0.25">
      <c r="A647">
        <v>0.64500000000000002</v>
      </c>
      <c r="B647">
        <f t="shared" si="21"/>
        <v>11739.97</v>
      </c>
      <c r="D647">
        <v>0.64500000000000002</v>
      </c>
      <c r="E647">
        <f t="shared" si="20"/>
        <v>2265814.21</v>
      </c>
    </row>
    <row r="648" spans="1:5" x14ac:dyDescent="0.25">
      <c r="A648">
        <v>0.64600000000000002</v>
      </c>
      <c r="B648">
        <f t="shared" si="21"/>
        <v>11738.356</v>
      </c>
      <c r="D648">
        <v>0.64600000000000002</v>
      </c>
      <c r="E648">
        <f t="shared" si="20"/>
        <v>2265502.7080000001</v>
      </c>
    </row>
    <row r="649" spans="1:5" x14ac:dyDescent="0.25">
      <c r="A649">
        <v>0.64700000000000002</v>
      </c>
      <c r="B649">
        <f t="shared" si="21"/>
        <v>11736.742</v>
      </c>
      <c r="D649">
        <v>0.64700000000000002</v>
      </c>
      <c r="E649">
        <f t="shared" si="20"/>
        <v>2265191.2060000002</v>
      </c>
    </row>
    <row r="650" spans="1:5" x14ac:dyDescent="0.25">
      <c r="A650">
        <v>0.64800000000000002</v>
      </c>
      <c r="B650">
        <f t="shared" si="21"/>
        <v>11735.128000000001</v>
      </c>
      <c r="D650">
        <v>0.64800000000000002</v>
      </c>
      <c r="E650">
        <f t="shared" si="20"/>
        <v>2264879.7039999999</v>
      </c>
    </row>
    <row r="651" spans="1:5" x14ac:dyDescent="0.25">
      <c r="A651">
        <v>0.64900000000000002</v>
      </c>
      <c r="B651">
        <f t="shared" si="21"/>
        <v>11733.513999999999</v>
      </c>
      <c r="D651">
        <v>0.64900000000000002</v>
      </c>
      <c r="E651">
        <f t="shared" si="20"/>
        <v>2264568.202</v>
      </c>
    </row>
    <row r="652" spans="1:5" x14ac:dyDescent="0.25">
      <c r="A652">
        <v>0.65</v>
      </c>
      <c r="B652">
        <f t="shared" si="21"/>
        <v>11731.9</v>
      </c>
      <c r="D652">
        <v>0.65</v>
      </c>
      <c r="E652">
        <f t="shared" si="20"/>
        <v>2264256.6999999997</v>
      </c>
    </row>
    <row r="653" spans="1:5" x14ac:dyDescent="0.25">
      <c r="A653">
        <v>0.65100000000000002</v>
      </c>
      <c r="B653">
        <f t="shared" si="21"/>
        <v>11730.286</v>
      </c>
      <c r="D653">
        <v>0.65100000000000002</v>
      </c>
      <c r="E653">
        <f t="shared" si="20"/>
        <v>2263945.1979999999</v>
      </c>
    </row>
    <row r="654" spans="1:5" x14ac:dyDescent="0.25">
      <c r="A654">
        <v>0.65200000000000002</v>
      </c>
      <c r="B654">
        <f t="shared" si="21"/>
        <v>11728.672</v>
      </c>
      <c r="D654">
        <v>0.65200000000000002</v>
      </c>
      <c r="E654">
        <f t="shared" si="20"/>
        <v>2263633.696</v>
      </c>
    </row>
    <row r="655" spans="1:5" x14ac:dyDescent="0.25">
      <c r="A655">
        <v>0.65300000000000002</v>
      </c>
      <c r="B655">
        <f t="shared" si="21"/>
        <v>11727.058000000001</v>
      </c>
      <c r="D655">
        <v>0.65300000000000002</v>
      </c>
      <c r="E655">
        <f t="shared" si="20"/>
        <v>2263322.1940000001</v>
      </c>
    </row>
    <row r="656" spans="1:5" x14ac:dyDescent="0.25">
      <c r="A656">
        <v>0.65400000000000003</v>
      </c>
      <c r="B656">
        <f t="shared" si="21"/>
        <v>11725.444</v>
      </c>
      <c r="D656">
        <v>0.65400000000000003</v>
      </c>
      <c r="E656">
        <f t="shared" si="20"/>
        <v>2263010.6919999998</v>
      </c>
    </row>
    <row r="657" spans="1:5" x14ac:dyDescent="0.25">
      <c r="A657">
        <v>0.65500000000000003</v>
      </c>
      <c r="B657">
        <f t="shared" si="21"/>
        <v>11723.83</v>
      </c>
      <c r="D657">
        <v>0.65500000000000003</v>
      </c>
      <c r="E657">
        <f t="shared" si="20"/>
        <v>2262699.19</v>
      </c>
    </row>
    <row r="658" spans="1:5" x14ac:dyDescent="0.25">
      <c r="A658">
        <v>0.65600000000000003</v>
      </c>
      <c r="B658">
        <f t="shared" si="21"/>
        <v>11722.216</v>
      </c>
      <c r="D658">
        <v>0.65600000000000003</v>
      </c>
      <c r="E658">
        <f t="shared" si="20"/>
        <v>2262387.6880000001</v>
      </c>
    </row>
    <row r="659" spans="1:5" x14ac:dyDescent="0.25">
      <c r="A659">
        <v>0.65700000000000003</v>
      </c>
      <c r="B659">
        <f t="shared" si="21"/>
        <v>11720.601999999999</v>
      </c>
      <c r="D659">
        <v>0.65700000000000003</v>
      </c>
      <c r="E659">
        <f t="shared" si="20"/>
        <v>2262076.1859999998</v>
      </c>
    </row>
    <row r="660" spans="1:5" x14ac:dyDescent="0.25">
      <c r="A660">
        <v>0.65800000000000003</v>
      </c>
      <c r="B660">
        <f t="shared" si="21"/>
        <v>11718.987999999999</v>
      </c>
      <c r="D660">
        <v>0.65800000000000003</v>
      </c>
      <c r="E660">
        <f t="shared" si="20"/>
        <v>2261764.6839999999</v>
      </c>
    </row>
    <row r="661" spans="1:5" x14ac:dyDescent="0.25">
      <c r="A661">
        <v>0.65900000000000003</v>
      </c>
      <c r="B661">
        <f t="shared" si="21"/>
        <v>11717.374</v>
      </c>
      <c r="D661">
        <v>0.65900000000000003</v>
      </c>
      <c r="E661">
        <f t="shared" si="20"/>
        <v>2261453.182</v>
      </c>
    </row>
    <row r="662" spans="1:5" x14ac:dyDescent="0.25">
      <c r="A662">
        <v>0.66</v>
      </c>
      <c r="B662">
        <f t="shared" si="21"/>
        <v>11715.76</v>
      </c>
      <c r="D662">
        <v>0.66</v>
      </c>
      <c r="E662">
        <f t="shared" si="20"/>
        <v>2261141.6800000002</v>
      </c>
    </row>
    <row r="663" spans="1:5" x14ac:dyDescent="0.25">
      <c r="A663">
        <v>0.66100000000000003</v>
      </c>
      <c r="B663">
        <f t="shared" si="21"/>
        <v>11714.146000000001</v>
      </c>
      <c r="D663">
        <v>0.66100000000000003</v>
      </c>
      <c r="E663">
        <f t="shared" si="20"/>
        <v>2260830.1780000003</v>
      </c>
    </row>
    <row r="664" spans="1:5" x14ac:dyDescent="0.25">
      <c r="A664">
        <v>0.66200000000000003</v>
      </c>
      <c r="B664">
        <f t="shared" si="21"/>
        <v>11712.531999999999</v>
      </c>
      <c r="D664">
        <v>0.66200000000000003</v>
      </c>
      <c r="E664">
        <f t="shared" si="20"/>
        <v>2260518.676</v>
      </c>
    </row>
    <row r="665" spans="1:5" x14ac:dyDescent="0.25">
      <c r="A665">
        <v>0.66300000000000003</v>
      </c>
      <c r="B665">
        <f t="shared" si="21"/>
        <v>11710.918</v>
      </c>
      <c r="D665">
        <v>0.66300000000000003</v>
      </c>
      <c r="E665">
        <f t="shared" si="20"/>
        <v>2260207.1740000001</v>
      </c>
    </row>
    <row r="666" spans="1:5" x14ac:dyDescent="0.25">
      <c r="A666">
        <v>0.66400000000000003</v>
      </c>
      <c r="B666">
        <f t="shared" si="21"/>
        <v>11709.304</v>
      </c>
      <c r="D666">
        <v>0.66400000000000003</v>
      </c>
      <c r="E666">
        <f t="shared" si="20"/>
        <v>2259895.6719999998</v>
      </c>
    </row>
    <row r="667" spans="1:5" x14ac:dyDescent="0.25">
      <c r="A667">
        <v>0.66500000000000004</v>
      </c>
      <c r="B667">
        <f t="shared" si="21"/>
        <v>11707.69</v>
      </c>
      <c r="D667">
        <v>0.66500000000000004</v>
      </c>
      <c r="E667">
        <f t="shared" si="20"/>
        <v>2259584.17</v>
      </c>
    </row>
    <row r="668" spans="1:5" x14ac:dyDescent="0.25">
      <c r="A668">
        <v>0.66600000000000004</v>
      </c>
      <c r="B668">
        <f t="shared" si="21"/>
        <v>11706.076000000001</v>
      </c>
      <c r="D668">
        <v>0.66600000000000004</v>
      </c>
      <c r="E668">
        <f t="shared" si="20"/>
        <v>2259272.6680000001</v>
      </c>
    </row>
    <row r="669" spans="1:5" x14ac:dyDescent="0.25">
      <c r="A669">
        <v>0.66700000000000004</v>
      </c>
      <c r="B669">
        <f t="shared" si="21"/>
        <v>11704.462</v>
      </c>
      <c r="D669">
        <v>0.66700000000000004</v>
      </c>
      <c r="E669">
        <f t="shared" si="20"/>
        <v>2258961.1659999997</v>
      </c>
    </row>
    <row r="670" spans="1:5" x14ac:dyDescent="0.25">
      <c r="A670">
        <v>0.66800000000000004</v>
      </c>
      <c r="B670">
        <f t="shared" si="21"/>
        <v>11702.848</v>
      </c>
      <c r="D670">
        <v>0.66800000000000004</v>
      </c>
      <c r="E670">
        <f t="shared" si="20"/>
        <v>2258649.6639999999</v>
      </c>
    </row>
    <row r="671" spans="1:5" x14ac:dyDescent="0.25">
      <c r="A671">
        <v>0.66900000000000004</v>
      </c>
      <c r="B671">
        <f t="shared" si="21"/>
        <v>11701.234</v>
      </c>
      <c r="D671">
        <v>0.66900000000000004</v>
      </c>
      <c r="E671">
        <f t="shared" si="20"/>
        <v>2258338.162</v>
      </c>
    </row>
    <row r="672" spans="1:5" x14ac:dyDescent="0.25">
      <c r="A672">
        <v>0.67</v>
      </c>
      <c r="B672">
        <f t="shared" si="21"/>
        <v>11699.619999999999</v>
      </c>
      <c r="D672">
        <v>0.67</v>
      </c>
      <c r="E672">
        <f t="shared" si="20"/>
        <v>2258026.6599999997</v>
      </c>
    </row>
    <row r="673" spans="1:5" x14ac:dyDescent="0.25">
      <c r="A673">
        <v>0.67100000000000004</v>
      </c>
      <c r="B673">
        <f t="shared" si="21"/>
        <v>11698.005999999999</v>
      </c>
      <c r="D673">
        <v>0.67100000000000004</v>
      </c>
      <c r="E673">
        <f t="shared" si="20"/>
        <v>2257715.1579999998</v>
      </c>
    </row>
    <row r="674" spans="1:5" x14ac:dyDescent="0.25">
      <c r="A674">
        <v>0.67200000000000004</v>
      </c>
      <c r="B674">
        <f t="shared" si="21"/>
        <v>11696.392</v>
      </c>
      <c r="D674">
        <v>0.67200000000000004</v>
      </c>
      <c r="E674">
        <f t="shared" si="20"/>
        <v>2257403.656</v>
      </c>
    </row>
    <row r="675" spans="1:5" x14ac:dyDescent="0.25">
      <c r="A675">
        <v>0.67300000000000004</v>
      </c>
      <c r="B675">
        <f t="shared" si="21"/>
        <v>11694.778</v>
      </c>
      <c r="D675">
        <v>0.67300000000000004</v>
      </c>
      <c r="E675">
        <f t="shared" si="20"/>
        <v>2257092.1540000001</v>
      </c>
    </row>
    <row r="676" spans="1:5" x14ac:dyDescent="0.25">
      <c r="A676">
        <v>0.67400000000000004</v>
      </c>
      <c r="B676">
        <f t="shared" si="21"/>
        <v>11693.164000000001</v>
      </c>
      <c r="D676">
        <v>0.67400000000000004</v>
      </c>
      <c r="E676">
        <f t="shared" si="20"/>
        <v>2256780.6520000002</v>
      </c>
    </row>
    <row r="677" spans="1:5" x14ac:dyDescent="0.25">
      <c r="A677">
        <v>0.67500000000000004</v>
      </c>
      <c r="B677">
        <f t="shared" si="21"/>
        <v>11691.55</v>
      </c>
      <c r="D677">
        <v>0.67500000000000004</v>
      </c>
      <c r="E677">
        <f t="shared" si="20"/>
        <v>2256469.15</v>
      </c>
    </row>
    <row r="678" spans="1:5" x14ac:dyDescent="0.25">
      <c r="A678">
        <v>0.67600000000000005</v>
      </c>
      <c r="B678">
        <f t="shared" si="21"/>
        <v>11689.936</v>
      </c>
      <c r="D678">
        <v>0.67600000000000005</v>
      </c>
      <c r="E678">
        <f t="shared" si="20"/>
        <v>2256157.648</v>
      </c>
    </row>
    <row r="679" spans="1:5" x14ac:dyDescent="0.25">
      <c r="A679">
        <v>0.67700000000000005</v>
      </c>
      <c r="B679">
        <f t="shared" si="21"/>
        <v>11688.322</v>
      </c>
      <c r="D679">
        <v>0.67700000000000005</v>
      </c>
      <c r="E679">
        <f t="shared" si="20"/>
        <v>2255846.1460000002</v>
      </c>
    </row>
    <row r="680" spans="1:5" x14ac:dyDescent="0.25">
      <c r="A680">
        <v>0.67800000000000005</v>
      </c>
      <c r="B680">
        <f t="shared" si="21"/>
        <v>11686.708000000001</v>
      </c>
      <c r="D680">
        <v>0.67800000000000005</v>
      </c>
      <c r="E680">
        <f t="shared" si="20"/>
        <v>2255534.6440000003</v>
      </c>
    </row>
    <row r="681" spans="1:5" x14ac:dyDescent="0.25">
      <c r="A681">
        <v>0.67900000000000005</v>
      </c>
      <c r="B681">
        <f t="shared" si="21"/>
        <v>11685.093999999999</v>
      </c>
      <c r="D681">
        <v>0.67900000000000005</v>
      </c>
      <c r="E681">
        <f t="shared" si="20"/>
        <v>2255223.142</v>
      </c>
    </row>
    <row r="682" spans="1:5" x14ac:dyDescent="0.25">
      <c r="A682">
        <v>0.68</v>
      </c>
      <c r="B682">
        <f t="shared" si="21"/>
        <v>11683.48</v>
      </c>
      <c r="D682">
        <v>0.68</v>
      </c>
      <c r="E682">
        <f t="shared" si="20"/>
        <v>2254911.64</v>
      </c>
    </row>
    <row r="683" spans="1:5" x14ac:dyDescent="0.25">
      <c r="A683">
        <v>0.68100000000000005</v>
      </c>
      <c r="B683">
        <f t="shared" si="21"/>
        <v>11681.866</v>
      </c>
      <c r="D683">
        <v>0.68100000000000005</v>
      </c>
      <c r="E683">
        <f t="shared" si="20"/>
        <v>2254600.1379999998</v>
      </c>
    </row>
    <row r="684" spans="1:5" x14ac:dyDescent="0.25">
      <c r="A684">
        <v>0.68200000000000005</v>
      </c>
      <c r="B684">
        <f t="shared" si="21"/>
        <v>11680.252</v>
      </c>
      <c r="D684">
        <v>0.68200000000000005</v>
      </c>
      <c r="E684">
        <f t="shared" si="20"/>
        <v>2254288.6359999999</v>
      </c>
    </row>
    <row r="685" spans="1:5" x14ac:dyDescent="0.25">
      <c r="A685">
        <v>0.68300000000000005</v>
      </c>
      <c r="B685">
        <f t="shared" si="21"/>
        <v>11678.637999999999</v>
      </c>
      <c r="D685">
        <v>0.68300000000000005</v>
      </c>
      <c r="E685">
        <f t="shared" si="20"/>
        <v>2253977.1339999996</v>
      </c>
    </row>
    <row r="686" spans="1:5" x14ac:dyDescent="0.25">
      <c r="A686">
        <v>0.68400000000000005</v>
      </c>
      <c r="B686">
        <f t="shared" si="21"/>
        <v>11677.023999999999</v>
      </c>
      <c r="D686">
        <v>0.68400000000000005</v>
      </c>
      <c r="E686">
        <f t="shared" si="20"/>
        <v>2253665.6319999998</v>
      </c>
    </row>
    <row r="687" spans="1:5" x14ac:dyDescent="0.25">
      <c r="A687">
        <v>0.68500000000000005</v>
      </c>
      <c r="B687">
        <f t="shared" si="21"/>
        <v>11675.41</v>
      </c>
      <c r="D687">
        <v>0.68500000000000005</v>
      </c>
      <c r="E687">
        <f t="shared" si="20"/>
        <v>2253354.13</v>
      </c>
    </row>
    <row r="688" spans="1:5" x14ac:dyDescent="0.25">
      <c r="A688">
        <v>0.68600000000000005</v>
      </c>
      <c r="B688">
        <f t="shared" si="21"/>
        <v>11673.796</v>
      </c>
      <c r="D688">
        <v>0.68600000000000005</v>
      </c>
      <c r="E688">
        <f t="shared" si="20"/>
        <v>2253042.628</v>
      </c>
    </row>
    <row r="689" spans="1:5" x14ac:dyDescent="0.25">
      <c r="A689">
        <v>0.68700000000000006</v>
      </c>
      <c r="B689">
        <f t="shared" si="21"/>
        <v>11672.182000000001</v>
      </c>
      <c r="D689">
        <v>0.68700000000000006</v>
      </c>
      <c r="E689">
        <f t="shared" si="20"/>
        <v>2252731.1260000002</v>
      </c>
    </row>
    <row r="690" spans="1:5" x14ac:dyDescent="0.25">
      <c r="A690">
        <v>0.68799999999999994</v>
      </c>
      <c r="B690">
        <f t="shared" si="21"/>
        <v>11670.567999999999</v>
      </c>
      <c r="D690">
        <v>0.68799999999999994</v>
      </c>
      <c r="E690">
        <f t="shared" si="20"/>
        <v>2252419.6239999998</v>
      </c>
    </row>
    <row r="691" spans="1:5" x14ac:dyDescent="0.25">
      <c r="A691">
        <v>0.68899999999999995</v>
      </c>
      <c r="B691">
        <f t="shared" si="21"/>
        <v>11668.954</v>
      </c>
      <c r="D691">
        <v>0.68899999999999995</v>
      </c>
      <c r="E691">
        <f t="shared" si="20"/>
        <v>2252108.122</v>
      </c>
    </row>
    <row r="692" spans="1:5" x14ac:dyDescent="0.25">
      <c r="A692">
        <v>0.69</v>
      </c>
      <c r="B692">
        <f t="shared" si="21"/>
        <v>11667.34</v>
      </c>
      <c r="D692">
        <v>0.69</v>
      </c>
      <c r="E692">
        <f t="shared" si="20"/>
        <v>2251796.62</v>
      </c>
    </row>
    <row r="693" spans="1:5" x14ac:dyDescent="0.25">
      <c r="A693">
        <v>0.69099999999999995</v>
      </c>
      <c r="B693">
        <f t="shared" si="21"/>
        <v>11665.726000000001</v>
      </c>
      <c r="D693">
        <v>0.69099999999999995</v>
      </c>
      <c r="E693">
        <f t="shared" si="20"/>
        <v>2251485.1180000002</v>
      </c>
    </row>
    <row r="694" spans="1:5" x14ac:dyDescent="0.25">
      <c r="A694">
        <v>0.69199999999999995</v>
      </c>
      <c r="B694">
        <f t="shared" si="21"/>
        <v>11664.112000000001</v>
      </c>
      <c r="D694">
        <v>0.69199999999999995</v>
      </c>
      <c r="E694">
        <f t="shared" si="20"/>
        <v>2251173.6160000004</v>
      </c>
    </row>
    <row r="695" spans="1:5" x14ac:dyDescent="0.25">
      <c r="A695">
        <v>0.69299999999999995</v>
      </c>
      <c r="B695">
        <f t="shared" si="21"/>
        <v>11662.498</v>
      </c>
      <c r="D695">
        <v>0.69299999999999995</v>
      </c>
      <c r="E695">
        <f t="shared" si="20"/>
        <v>2250862.1140000001</v>
      </c>
    </row>
    <row r="696" spans="1:5" x14ac:dyDescent="0.25">
      <c r="A696">
        <v>0.69399999999999995</v>
      </c>
      <c r="B696">
        <f t="shared" si="21"/>
        <v>11660.884</v>
      </c>
      <c r="D696">
        <v>0.69399999999999995</v>
      </c>
      <c r="E696">
        <f t="shared" si="20"/>
        <v>2250550.6120000002</v>
      </c>
    </row>
    <row r="697" spans="1:5" x14ac:dyDescent="0.25">
      <c r="A697">
        <v>0.69499999999999995</v>
      </c>
      <c r="B697">
        <f t="shared" si="21"/>
        <v>11659.27</v>
      </c>
      <c r="D697">
        <v>0.69499999999999995</v>
      </c>
      <c r="E697">
        <f t="shared" si="20"/>
        <v>2250239.11</v>
      </c>
    </row>
    <row r="698" spans="1:5" x14ac:dyDescent="0.25">
      <c r="A698">
        <v>0.69599999999999995</v>
      </c>
      <c r="B698">
        <f t="shared" si="21"/>
        <v>11657.656000000001</v>
      </c>
      <c r="D698">
        <v>0.69599999999999995</v>
      </c>
      <c r="E698">
        <f t="shared" si="20"/>
        <v>2249927.608</v>
      </c>
    </row>
    <row r="699" spans="1:5" x14ac:dyDescent="0.25">
      <c r="A699">
        <v>0.69699999999999995</v>
      </c>
      <c r="B699">
        <f t="shared" si="21"/>
        <v>11656.041999999999</v>
      </c>
      <c r="D699">
        <v>0.69699999999999995</v>
      </c>
      <c r="E699">
        <f t="shared" si="20"/>
        <v>2249616.1059999997</v>
      </c>
    </row>
    <row r="700" spans="1:5" x14ac:dyDescent="0.25">
      <c r="A700">
        <v>0.69799999999999995</v>
      </c>
      <c r="B700">
        <f t="shared" si="21"/>
        <v>11654.428</v>
      </c>
      <c r="D700">
        <v>0.69799999999999995</v>
      </c>
      <c r="E700">
        <f t="shared" si="20"/>
        <v>2249304.6039999998</v>
      </c>
    </row>
    <row r="701" spans="1:5" x14ac:dyDescent="0.25">
      <c r="A701">
        <v>0.69899999999999995</v>
      </c>
      <c r="B701">
        <f t="shared" si="21"/>
        <v>11652.814</v>
      </c>
      <c r="D701">
        <v>0.69899999999999995</v>
      </c>
      <c r="E701">
        <f t="shared" si="20"/>
        <v>2248993.102</v>
      </c>
    </row>
    <row r="702" spans="1:5" x14ac:dyDescent="0.25">
      <c r="A702">
        <v>0.7</v>
      </c>
      <c r="B702">
        <f t="shared" si="21"/>
        <v>11651.2</v>
      </c>
      <c r="D702">
        <v>0.7</v>
      </c>
      <c r="E702">
        <f t="shared" si="20"/>
        <v>2248681.6</v>
      </c>
    </row>
    <row r="703" spans="1:5" x14ac:dyDescent="0.25">
      <c r="A703">
        <v>0.70099999999999996</v>
      </c>
      <c r="B703">
        <f t="shared" si="21"/>
        <v>11649.585999999999</v>
      </c>
      <c r="D703">
        <v>0.70099999999999996</v>
      </c>
      <c r="E703">
        <f t="shared" si="20"/>
        <v>2248370.0979999998</v>
      </c>
    </row>
    <row r="704" spans="1:5" x14ac:dyDescent="0.25">
      <c r="A704">
        <v>0.70199999999999996</v>
      </c>
      <c r="B704">
        <f t="shared" si="21"/>
        <v>11647.972</v>
      </c>
      <c r="D704">
        <v>0.70199999999999996</v>
      </c>
      <c r="E704">
        <f t="shared" si="20"/>
        <v>2248058.5959999999</v>
      </c>
    </row>
    <row r="705" spans="1:5" x14ac:dyDescent="0.25">
      <c r="A705">
        <v>0.70299999999999996</v>
      </c>
      <c r="B705">
        <f t="shared" si="21"/>
        <v>11646.358</v>
      </c>
      <c r="D705">
        <v>0.70299999999999996</v>
      </c>
      <c r="E705">
        <f t="shared" si="20"/>
        <v>2247747.094</v>
      </c>
    </row>
    <row r="706" spans="1:5" x14ac:dyDescent="0.25">
      <c r="A706">
        <v>0.70399999999999996</v>
      </c>
      <c r="B706">
        <f t="shared" si="21"/>
        <v>11644.744000000001</v>
      </c>
      <c r="D706">
        <v>0.70399999999999996</v>
      </c>
      <c r="E706">
        <f t="shared" ref="E706:E769" si="22">B706*discharged</f>
        <v>2247435.5920000002</v>
      </c>
    </row>
    <row r="707" spans="1:5" x14ac:dyDescent="0.25">
      <c r="A707">
        <v>0.70499999999999996</v>
      </c>
      <c r="B707">
        <f t="shared" ref="B707:B770" si="23">12781-A707*1614</f>
        <v>11643.130000000001</v>
      </c>
      <c r="D707">
        <v>0.70499999999999996</v>
      </c>
      <c r="E707">
        <f t="shared" si="22"/>
        <v>2247124.0900000003</v>
      </c>
    </row>
    <row r="708" spans="1:5" x14ac:dyDescent="0.25">
      <c r="A708">
        <v>0.70599999999999996</v>
      </c>
      <c r="B708">
        <f t="shared" si="23"/>
        <v>11641.516</v>
      </c>
      <c r="D708">
        <v>0.70599999999999996</v>
      </c>
      <c r="E708">
        <f t="shared" si="22"/>
        <v>2246812.588</v>
      </c>
    </row>
    <row r="709" spans="1:5" x14ac:dyDescent="0.25">
      <c r="A709">
        <v>0.70699999999999996</v>
      </c>
      <c r="B709">
        <f t="shared" si="23"/>
        <v>11639.902</v>
      </c>
      <c r="D709">
        <v>0.70699999999999996</v>
      </c>
      <c r="E709">
        <f t="shared" si="22"/>
        <v>2246501.0860000001</v>
      </c>
    </row>
    <row r="710" spans="1:5" x14ac:dyDescent="0.25">
      <c r="A710">
        <v>0.70799999999999996</v>
      </c>
      <c r="B710">
        <f t="shared" si="23"/>
        <v>11638.288</v>
      </c>
      <c r="D710">
        <v>0.70799999999999996</v>
      </c>
      <c r="E710">
        <f t="shared" si="22"/>
        <v>2246189.5840000003</v>
      </c>
    </row>
    <row r="711" spans="1:5" x14ac:dyDescent="0.25">
      <c r="A711">
        <v>0.70899999999999996</v>
      </c>
      <c r="B711">
        <f t="shared" si="23"/>
        <v>11636.673999999999</v>
      </c>
      <c r="D711">
        <v>0.70899999999999996</v>
      </c>
      <c r="E711">
        <f t="shared" si="22"/>
        <v>2245878.0819999999</v>
      </c>
    </row>
    <row r="712" spans="1:5" x14ac:dyDescent="0.25">
      <c r="A712">
        <v>0.71</v>
      </c>
      <c r="B712">
        <f t="shared" si="23"/>
        <v>11635.06</v>
      </c>
      <c r="D712">
        <v>0.71</v>
      </c>
      <c r="E712">
        <f t="shared" si="22"/>
        <v>2245566.58</v>
      </c>
    </row>
    <row r="713" spans="1:5" x14ac:dyDescent="0.25">
      <c r="A713">
        <v>0.71099999999999997</v>
      </c>
      <c r="B713">
        <f t="shared" si="23"/>
        <v>11633.446</v>
      </c>
      <c r="D713">
        <v>0.71099999999999997</v>
      </c>
      <c r="E713">
        <f t="shared" si="22"/>
        <v>2245255.0780000002</v>
      </c>
    </row>
    <row r="714" spans="1:5" x14ac:dyDescent="0.25">
      <c r="A714">
        <v>0.71199999999999997</v>
      </c>
      <c r="B714">
        <f t="shared" si="23"/>
        <v>11631.832</v>
      </c>
      <c r="D714">
        <v>0.71199999999999997</v>
      </c>
      <c r="E714">
        <f t="shared" si="22"/>
        <v>2244943.5759999999</v>
      </c>
    </row>
    <row r="715" spans="1:5" x14ac:dyDescent="0.25">
      <c r="A715">
        <v>0.71299999999999997</v>
      </c>
      <c r="B715">
        <f t="shared" si="23"/>
        <v>11630.218000000001</v>
      </c>
      <c r="D715">
        <v>0.71299999999999997</v>
      </c>
      <c r="E715">
        <f t="shared" si="22"/>
        <v>2244632.074</v>
      </c>
    </row>
    <row r="716" spans="1:5" x14ac:dyDescent="0.25">
      <c r="A716">
        <v>0.71399999999999997</v>
      </c>
      <c r="B716">
        <f t="shared" si="23"/>
        <v>11628.603999999999</v>
      </c>
      <c r="D716">
        <v>0.71399999999999997</v>
      </c>
      <c r="E716">
        <f t="shared" si="22"/>
        <v>2244320.5719999997</v>
      </c>
    </row>
    <row r="717" spans="1:5" x14ac:dyDescent="0.25">
      <c r="A717">
        <v>0.71499999999999997</v>
      </c>
      <c r="B717">
        <f t="shared" si="23"/>
        <v>11626.99</v>
      </c>
      <c r="D717">
        <v>0.71499999999999997</v>
      </c>
      <c r="E717">
        <f t="shared" si="22"/>
        <v>2244009.0699999998</v>
      </c>
    </row>
    <row r="718" spans="1:5" x14ac:dyDescent="0.25">
      <c r="A718">
        <v>0.71599999999999997</v>
      </c>
      <c r="B718">
        <f t="shared" si="23"/>
        <v>11625.376</v>
      </c>
      <c r="D718">
        <v>0.71599999999999997</v>
      </c>
      <c r="E718">
        <f t="shared" si="22"/>
        <v>2243697.568</v>
      </c>
    </row>
    <row r="719" spans="1:5" x14ac:dyDescent="0.25">
      <c r="A719">
        <v>0.71699999999999997</v>
      </c>
      <c r="B719">
        <f t="shared" si="23"/>
        <v>11623.762000000001</v>
      </c>
      <c r="D719">
        <v>0.71699999999999997</v>
      </c>
      <c r="E719">
        <f t="shared" si="22"/>
        <v>2243386.0660000001</v>
      </c>
    </row>
    <row r="720" spans="1:5" x14ac:dyDescent="0.25">
      <c r="A720">
        <v>0.71799999999999997</v>
      </c>
      <c r="B720">
        <f t="shared" si="23"/>
        <v>11622.148000000001</v>
      </c>
      <c r="D720">
        <v>0.71799999999999997</v>
      </c>
      <c r="E720">
        <f t="shared" si="22"/>
        <v>2243074.5640000002</v>
      </c>
    </row>
    <row r="721" spans="1:5" x14ac:dyDescent="0.25">
      <c r="A721">
        <v>0.71899999999999997</v>
      </c>
      <c r="B721">
        <f t="shared" si="23"/>
        <v>11620.534</v>
      </c>
      <c r="D721">
        <v>0.71899999999999997</v>
      </c>
      <c r="E721">
        <f t="shared" si="22"/>
        <v>2242763.0619999999</v>
      </c>
    </row>
    <row r="722" spans="1:5" x14ac:dyDescent="0.25">
      <c r="A722">
        <v>0.72</v>
      </c>
      <c r="B722">
        <f t="shared" si="23"/>
        <v>11618.92</v>
      </c>
      <c r="D722">
        <v>0.72</v>
      </c>
      <c r="E722">
        <f t="shared" si="22"/>
        <v>2242451.56</v>
      </c>
    </row>
    <row r="723" spans="1:5" x14ac:dyDescent="0.25">
      <c r="A723">
        <v>0.72099999999999997</v>
      </c>
      <c r="B723">
        <f t="shared" si="23"/>
        <v>11617.306</v>
      </c>
      <c r="D723">
        <v>0.72099999999999997</v>
      </c>
      <c r="E723">
        <f t="shared" si="22"/>
        <v>2242140.0580000002</v>
      </c>
    </row>
    <row r="724" spans="1:5" x14ac:dyDescent="0.25">
      <c r="A724">
        <v>0.72199999999999998</v>
      </c>
      <c r="B724">
        <f t="shared" si="23"/>
        <v>11615.691999999999</v>
      </c>
      <c r="D724">
        <v>0.72199999999999998</v>
      </c>
      <c r="E724">
        <f t="shared" si="22"/>
        <v>2241828.5559999999</v>
      </c>
    </row>
    <row r="725" spans="1:5" x14ac:dyDescent="0.25">
      <c r="A725">
        <v>0.72299999999999998</v>
      </c>
      <c r="B725">
        <f t="shared" si="23"/>
        <v>11614.078</v>
      </c>
      <c r="D725">
        <v>0.72299999999999998</v>
      </c>
      <c r="E725">
        <f t="shared" si="22"/>
        <v>2241517.054</v>
      </c>
    </row>
    <row r="726" spans="1:5" x14ac:dyDescent="0.25">
      <c r="A726">
        <v>0.72399999999999998</v>
      </c>
      <c r="B726">
        <f t="shared" si="23"/>
        <v>11612.464</v>
      </c>
      <c r="D726">
        <v>0.72399999999999998</v>
      </c>
      <c r="E726">
        <f t="shared" si="22"/>
        <v>2241205.5520000001</v>
      </c>
    </row>
    <row r="727" spans="1:5" x14ac:dyDescent="0.25">
      <c r="A727">
        <v>0.72499999999999998</v>
      </c>
      <c r="B727">
        <f t="shared" si="23"/>
        <v>11610.85</v>
      </c>
      <c r="D727">
        <v>0.72499999999999998</v>
      </c>
      <c r="E727">
        <f t="shared" si="22"/>
        <v>2240894.0500000003</v>
      </c>
    </row>
    <row r="728" spans="1:5" x14ac:dyDescent="0.25">
      <c r="A728">
        <v>0.72599999999999998</v>
      </c>
      <c r="B728">
        <f t="shared" si="23"/>
        <v>11609.236000000001</v>
      </c>
      <c r="D728">
        <v>0.72599999999999998</v>
      </c>
      <c r="E728">
        <f t="shared" si="22"/>
        <v>2240582.548</v>
      </c>
    </row>
    <row r="729" spans="1:5" x14ac:dyDescent="0.25">
      <c r="A729">
        <v>0.72699999999999998</v>
      </c>
      <c r="B729">
        <f t="shared" si="23"/>
        <v>11607.621999999999</v>
      </c>
      <c r="D729">
        <v>0.72699999999999998</v>
      </c>
      <c r="E729">
        <f t="shared" si="22"/>
        <v>2240271.0460000001</v>
      </c>
    </row>
    <row r="730" spans="1:5" x14ac:dyDescent="0.25">
      <c r="A730">
        <v>0.72799999999999998</v>
      </c>
      <c r="B730">
        <f t="shared" si="23"/>
        <v>11606.008</v>
      </c>
      <c r="D730">
        <v>0.72799999999999998</v>
      </c>
      <c r="E730">
        <f t="shared" si="22"/>
        <v>2239959.5439999998</v>
      </c>
    </row>
    <row r="731" spans="1:5" x14ac:dyDescent="0.25">
      <c r="A731">
        <v>0.72899999999999998</v>
      </c>
      <c r="B731">
        <f t="shared" si="23"/>
        <v>11604.394</v>
      </c>
      <c r="D731">
        <v>0.72899999999999998</v>
      </c>
      <c r="E731">
        <f t="shared" si="22"/>
        <v>2239648.0419999999</v>
      </c>
    </row>
    <row r="732" spans="1:5" x14ac:dyDescent="0.25">
      <c r="A732">
        <v>0.73</v>
      </c>
      <c r="B732">
        <f t="shared" si="23"/>
        <v>11602.78</v>
      </c>
      <c r="D732">
        <v>0.73</v>
      </c>
      <c r="E732">
        <f t="shared" si="22"/>
        <v>2239336.54</v>
      </c>
    </row>
    <row r="733" spans="1:5" x14ac:dyDescent="0.25">
      <c r="A733">
        <v>0.73099999999999998</v>
      </c>
      <c r="B733">
        <f t="shared" si="23"/>
        <v>11601.165999999999</v>
      </c>
      <c r="D733">
        <v>0.73099999999999998</v>
      </c>
      <c r="E733">
        <f t="shared" si="22"/>
        <v>2239025.0379999997</v>
      </c>
    </row>
    <row r="734" spans="1:5" x14ac:dyDescent="0.25">
      <c r="A734">
        <v>0.73199999999999998</v>
      </c>
      <c r="B734">
        <f t="shared" si="23"/>
        <v>11599.552</v>
      </c>
      <c r="D734">
        <v>0.73199999999999998</v>
      </c>
      <c r="E734">
        <f t="shared" si="22"/>
        <v>2238713.5359999998</v>
      </c>
    </row>
    <row r="735" spans="1:5" x14ac:dyDescent="0.25">
      <c r="A735">
        <v>0.73299999999999998</v>
      </c>
      <c r="B735">
        <f t="shared" si="23"/>
        <v>11597.938</v>
      </c>
      <c r="D735">
        <v>0.73299999999999998</v>
      </c>
      <c r="E735">
        <f t="shared" si="22"/>
        <v>2238402.034</v>
      </c>
    </row>
    <row r="736" spans="1:5" x14ac:dyDescent="0.25">
      <c r="A736">
        <v>0.73399999999999999</v>
      </c>
      <c r="B736">
        <f t="shared" si="23"/>
        <v>11596.324000000001</v>
      </c>
      <c r="D736">
        <v>0.73399999999999999</v>
      </c>
      <c r="E736">
        <f t="shared" si="22"/>
        <v>2238090.5320000001</v>
      </c>
    </row>
    <row r="737" spans="1:5" x14ac:dyDescent="0.25">
      <c r="A737">
        <v>0.73499999999999999</v>
      </c>
      <c r="B737">
        <f t="shared" si="23"/>
        <v>11594.71</v>
      </c>
      <c r="D737">
        <v>0.73499999999999999</v>
      </c>
      <c r="E737">
        <f t="shared" si="22"/>
        <v>2237779.0299999998</v>
      </c>
    </row>
    <row r="738" spans="1:5" x14ac:dyDescent="0.25">
      <c r="A738">
        <v>0.73599999999999999</v>
      </c>
      <c r="B738">
        <f t="shared" si="23"/>
        <v>11593.096</v>
      </c>
      <c r="D738">
        <v>0.73599999999999999</v>
      </c>
      <c r="E738">
        <f t="shared" si="22"/>
        <v>2237467.5279999999</v>
      </c>
    </row>
    <row r="739" spans="1:5" x14ac:dyDescent="0.25">
      <c r="A739">
        <v>0.73699999999999999</v>
      </c>
      <c r="B739">
        <f t="shared" si="23"/>
        <v>11591.482</v>
      </c>
      <c r="D739">
        <v>0.73699999999999999</v>
      </c>
      <c r="E739">
        <f t="shared" si="22"/>
        <v>2237156.0260000001</v>
      </c>
    </row>
    <row r="740" spans="1:5" x14ac:dyDescent="0.25">
      <c r="A740">
        <v>0.73799999999999999</v>
      </c>
      <c r="B740">
        <f t="shared" si="23"/>
        <v>11589.868</v>
      </c>
      <c r="D740">
        <v>0.73799999999999999</v>
      </c>
      <c r="E740">
        <f t="shared" si="22"/>
        <v>2236844.5240000002</v>
      </c>
    </row>
    <row r="741" spans="1:5" x14ac:dyDescent="0.25">
      <c r="A741">
        <v>0.73899999999999999</v>
      </c>
      <c r="B741">
        <f t="shared" si="23"/>
        <v>11588.254000000001</v>
      </c>
      <c r="D741">
        <v>0.73899999999999999</v>
      </c>
      <c r="E741">
        <f t="shared" si="22"/>
        <v>2236533.0220000003</v>
      </c>
    </row>
    <row r="742" spans="1:5" x14ac:dyDescent="0.25">
      <c r="A742">
        <v>0.74</v>
      </c>
      <c r="B742">
        <f t="shared" si="23"/>
        <v>11586.64</v>
      </c>
      <c r="D742">
        <v>0.74</v>
      </c>
      <c r="E742">
        <f t="shared" si="22"/>
        <v>2236221.52</v>
      </c>
    </row>
    <row r="743" spans="1:5" x14ac:dyDescent="0.25">
      <c r="A743">
        <v>0.74099999999999999</v>
      </c>
      <c r="B743">
        <f t="shared" si="23"/>
        <v>11585.026</v>
      </c>
      <c r="D743">
        <v>0.74099999999999999</v>
      </c>
      <c r="E743">
        <f t="shared" si="22"/>
        <v>2235910.0180000002</v>
      </c>
    </row>
    <row r="744" spans="1:5" x14ac:dyDescent="0.25">
      <c r="A744">
        <v>0.74199999999999999</v>
      </c>
      <c r="B744">
        <f t="shared" si="23"/>
        <v>11583.412</v>
      </c>
      <c r="D744">
        <v>0.74199999999999999</v>
      </c>
      <c r="E744">
        <f t="shared" si="22"/>
        <v>2235598.5159999998</v>
      </c>
    </row>
    <row r="745" spans="1:5" x14ac:dyDescent="0.25">
      <c r="A745">
        <v>0.74299999999999999</v>
      </c>
      <c r="B745">
        <f t="shared" si="23"/>
        <v>11581.798000000001</v>
      </c>
      <c r="D745">
        <v>0.74299999999999999</v>
      </c>
      <c r="E745">
        <f t="shared" si="22"/>
        <v>2235287.014</v>
      </c>
    </row>
    <row r="746" spans="1:5" x14ac:dyDescent="0.25">
      <c r="A746">
        <v>0.74399999999999999</v>
      </c>
      <c r="B746">
        <f t="shared" si="23"/>
        <v>11580.183999999999</v>
      </c>
      <c r="D746">
        <v>0.74399999999999999</v>
      </c>
      <c r="E746">
        <f t="shared" si="22"/>
        <v>2234975.5119999996</v>
      </c>
    </row>
    <row r="747" spans="1:5" x14ac:dyDescent="0.25">
      <c r="A747">
        <v>0.745</v>
      </c>
      <c r="B747">
        <f t="shared" si="23"/>
        <v>11578.57</v>
      </c>
      <c r="D747">
        <v>0.745</v>
      </c>
      <c r="E747">
        <f t="shared" si="22"/>
        <v>2234664.0099999998</v>
      </c>
    </row>
    <row r="748" spans="1:5" x14ac:dyDescent="0.25">
      <c r="A748">
        <v>0.746</v>
      </c>
      <c r="B748">
        <f t="shared" si="23"/>
        <v>11576.956</v>
      </c>
      <c r="D748">
        <v>0.746</v>
      </c>
      <c r="E748">
        <f t="shared" si="22"/>
        <v>2234352.5079999999</v>
      </c>
    </row>
    <row r="749" spans="1:5" x14ac:dyDescent="0.25">
      <c r="A749">
        <v>0.747</v>
      </c>
      <c r="B749">
        <f t="shared" si="23"/>
        <v>11575.342000000001</v>
      </c>
      <c r="D749">
        <v>0.747</v>
      </c>
      <c r="E749">
        <f t="shared" si="22"/>
        <v>2234041.0060000001</v>
      </c>
    </row>
    <row r="750" spans="1:5" x14ac:dyDescent="0.25">
      <c r="A750">
        <v>0.748</v>
      </c>
      <c r="B750">
        <f t="shared" si="23"/>
        <v>11573.727999999999</v>
      </c>
      <c r="D750">
        <v>0.748</v>
      </c>
      <c r="E750">
        <f t="shared" si="22"/>
        <v>2233729.5039999997</v>
      </c>
    </row>
    <row r="751" spans="1:5" x14ac:dyDescent="0.25">
      <c r="A751">
        <v>0.749</v>
      </c>
      <c r="B751">
        <f t="shared" si="23"/>
        <v>11572.114</v>
      </c>
      <c r="D751">
        <v>0.749</v>
      </c>
      <c r="E751">
        <f t="shared" si="22"/>
        <v>2233418.0019999999</v>
      </c>
    </row>
    <row r="752" spans="1:5" x14ac:dyDescent="0.25">
      <c r="A752">
        <v>0.75</v>
      </c>
      <c r="B752">
        <f t="shared" si="23"/>
        <v>11570.5</v>
      </c>
      <c r="D752">
        <v>0.75</v>
      </c>
      <c r="E752">
        <f t="shared" si="22"/>
        <v>2233106.5</v>
      </c>
    </row>
    <row r="753" spans="1:5" x14ac:dyDescent="0.25">
      <c r="A753">
        <v>0.751</v>
      </c>
      <c r="B753">
        <f t="shared" si="23"/>
        <v>11568.886</v>
      </c>
      <c r="D753">
        <v>0.751</v>
      </c>
      <c r="E753">
        <f t="shared" si="22"/>
        <v>2232794.9980000001</v>
      </c>
    </row>
    <row r="754" spans="1:5" x14ac:dyDescent="0.25">
      <c r="A754">
        <v>0.752</v>
      </c>
      <c r="B754">
        <f t="shared" si="23"/>
        <v>11567.272000000001</v>
      </c>
      <c r="D754">
        <v>0.752</v>
      </c>
      <c r="E754">
        <f t="shared" si="22"/>
        <v>2232483.4960000003</v>
      </c>
    </row>
    <row r="755" spans="1:5" x14ac:dyDescent="0.25">
      <c r="A755">
        <v>0.753</v>
      </c>
      <c r="B755">
        <f t="shared" si="23"/>
        <v>11565.657999999999</v>
      </c>
      <c r="D755">
        <v>0.753</v>
      </c>
      <c r="E755">
        <f t="shared" si="22"/>
        <v>2232171.9939999999</v>
      </c>
    </row>
    <row r="756" spans="1:5" x14ac:dyDescent="0.25">
      <c r="A756">
        <v>0.754</v>
      </c>
      <c r="B756">
        <f t="shared" si="23"/>
        <v>11564.044</v>
      </c>
      <c r="D756">
        <v>0.754</v>
      </c>
      <c r="E756">
        <f t="shared" si="22"/>
        <v>2231860.4920000001</v>
      </c>
    </row>
    <row r="757" spans="1:5" x14ac:dyDescent="0.25">
      <c r="A757">
        <v>0.755</v>
      </c>
      <c r="B757">
        <f t="shared" si="23"/>
        <v>11562.43</v>
      </c>
      <c r="D757">
        <v>0.755</v>
      </c>
      <c r="E757">
        <f t="shared" si="22"/>
        <v>2231548.9900000002</v>
      </c>
    </row>
    <row r="758" spans="1:5" x14ac:dyDescent="0.25">
      <c r="A758">
        <v>0.75600000000000001</v>
      </c>
      <c r="B758">
        <f t="shared" si="23"/>
        <v>11560.816000000001</v>
      </c>
      <c r="D758">
        <v>0.75600000000000001</v>
      </c>
      <c r="E758">
        <f t="shared" si="22"/>
        <v>2231237.4880000004</v>
      </c>
    </row>
    <row r="759" spans="1:5" x14ac:dyDescent="0.25">
      <c r="A759">
        <v>0.75700000000000001</v>
      </c>
      <c r="B759">
        <f t="shared" si="23"/>
        <v>11559.201999999999</v>
      </c>
      <c r="D759">
        <v>0.75700000000000001</v>
      </c>
      <c r="E759">
        <f t="shared" si="22"/>
        <v>2230925.986</v>
      </c>
    </row>
    <row r="760" spans="1:5" x14ac:dyDescent="0.25">
      <c r="A760">
        <v>0.75800000000000001</v>
      </c>
      <c r="B760">
        <f t="shared" si="23"/>
        <v>11557.588</v>
      </c>
      <c r="D760">
        <v>0.75800000000000001</v>
      </c>
      <c r="E760">
        <f t="shared" si="22"/>
        <v>2230614.4840000002</v>
      </c>
    </row>
    <row r="761" spans="1:5" x14ac:dyDescent="0.25">
      <c r="A761">
        <v>0.75900000000000001</v>
      </c>
      <c r="B761">
        <f t="shared" si="23"/>
        <v>11555.974</v>
      </c>
      <c r="D761">
        <v>0.75900000000000001</v>
      </c>
      <c r="E761">
        <f t="shared" si="22"/>
        <v>2230302.9819999998</v>
      </c>
    </row>
    <row r="762" spans="1:5" x14ac:dyDescent="0.25">
      <c r="A762">
        <v>0.76</v>
      </c>
      <c r="B762">
        <f t="shared" si="23"/>
        <v>11554.36</v>
      </c>
      <c r="D762">
        <v>0.76</v>
      </c>
      <c r="E762">
        <f t="shared" si="22"/>
        <v>2229991.48</v>
      </c>
    </row>
    <row r="763" spans="1:5" x14ac:dyDescent="0.25">
      <c r="A763">
        <v>0.76100000000000001</v>
      </c>
      <c r="B763">
        <f t="shared" si="23"/>
        <v>11552.745999999999</v>
      </c>
      <c r="D763">
        <v>0.76100000000000001</v>
      </c>
      <c r="E763">
        <f t="shared" si="22"/>
        <v>2229679.9779999997</v>
      </c>
    </row>
    <row r="764" spans="1:5" x14ac:dyDescent="0.25">
      <c r="A764">
        <v>0.76200000000000001</v>
      </c>
      <c r="B764">
        <f t="shared" si="23"/>
        <v>11551.132</v>
      </c>
      <c r="D764">
        <v>0.76200000000000001</v>
      </c>
      <c r="E764">
        <f t="shared" si="22"/>
        <v>2229368.4759999998</v>
      </c>
    </row>
    <row r="765" spans="1:5" x14ac:dyDescent="0.25">
      <c r="A765">
        <v>0.76300000000000001</v>
      </c>
      <c r="B765">
        <f t="shared" si="23"/>
        <v>11549.518</v>
      </c>
      <c r="D765">
        <v>0.76300000000000001</v>
      </c>
      <c r="E765">
        <f t="shared" si="22"/>
        <v>2229056.9739999999</v>
      </c>
    </row>
    <row r="766" spans="1:5" x14ac:dyDescent="0.25">
      <c r="A766">
        <v>0.76400000000000001</v>
      </c>
      <c r="B766">
        <f t="shared" si="23"/>
        <v>11547.904</v>
      </c>
      <c r="D766">
        <v>0.76400000000000001</v>
      </c>
      <c r="E766">
        <f t="shared" si="22"/>
        <v>2228745.4720000001</v>
      </c>
    </row>
    <row r="767" spans="1:5" x14ac:dyDescent="0.25">
      <c r="A767">
        <v>0.76500000000000001</v>
      </c>
      <c r="B767">
        <f t="shared" si="23"/>
        <v>11546.29</v>
      </c>
      <c r="D767">
        <v>0.76500000000000001</v>
      </c>
      <c r="E767">
        <f t="shared" si="22"/>
        <v>2228433.9700000002</v>
      </c>
    </row>
    <row r="768" spans="1:5" x14ac:dyDescent="0.25">
      <c r="A768">
        <v>0.76600000000000001</v>
      </c>
      <c r="B768">
        <f t="shared" si="23"/>
        <v>11544.675999999999</v>
      </c>
      <c r="D768">
        <v>0.76600000000000001</v>
      </c>
      <c r="E768">
        <f t="shared" si="22"/>
        <v>2228122.4679999999</v>
      </c>
    </row>
    <row r="769" spans="1:5" x14ac:dyDescent="0.25">
      <c r="A769">
        <v>0.76700000000000002</v>
      </c>
      <c r="B769">
        <f t="shared" si="23"/>
        <v>11543.062</v>
      </c>
      <c r="D769">
        <v>0.76700000000000002</v>
      </c>
      <c r="E769">
        <f t="shared" si="22"/>
        <v>2227810.966</v>
      </c>
    </row>
    <row r="770" spans="1:5" x14ac:dyDescent="0.25">
      <c r="A770">
        <v>0.76800000000000002</v>
      </c>
      <c r="B770">
        <f t="shared" si="23"/>
        <v>11541.448</v>
      </c>
      <c r="D770">
        <v>0.76800000000000002</v>
      </c>
      <c r="E770">
        <f t="shared" ref="E770:E833" si="24">B770*discharged</f>
        <v>2227499.4640000002</v>
      </c>
    </row>
    <row r="771" spans="1:5" x14ac:dyDescent="0.25">
      <c r="A771">
        <v>0.76900000000000002</v>
      </c>
      <c r="B771">
        <f t="shared" ref="B771:B834" si="25">12781-A771*1614</f>
        <v>11539.834000000001</v>
      </c>
      <c r="D771">
        <v>0.76900000000000002</v>
      </c>
      <c r="E771">
        <f t="shared" si="24"/>
        <v>2227187.9620000003</v>
      </c>
    </row>
    <row r="772" spans="1:5" x14ac:dyDescent="0.25">
      <c r="A772">
        <v>0.77</v>
      </c>
      <c r="B772">
        <f t="shared" si="25"/>
        <v>11538.22</v>
      </c>
      <c r="D772">
        <v>0.77</v>
      </c>
      <c r="E772">
        <f t="shared" si="24"/>
        <v>2226876.46</v>
      </c>
    </row>
    <row r="773" spans="1:5" x14ac:dyDescent="0.25">
      <c r="A773">
        <v>0.77100000000000002</v>
      </c>
      <c r="B773">
        <f t="shared" si="25"/>
        <v>11536.606</v>
      </c>
      <c r="D773">
        <v>0.77100000000000002</v>
      </c>
      <c r="E773">
        <f t="shared" si="24"/>
        <v>2226564.9580000001</v>
      </c>
    </row>
    <row r="774" spans="1:5" x14ac:dyDescent="0.25">
      <c r="A774">
        <v>0.77200000000000002</v>
      </c>
      <c r="B774">
        <f t="shared" si="25"/>
        <v>11534.992</v>
      </c>
      <c r="D774">
        <v>0.77200000000000002</v>
      </c>
      <c r="E774">
        <f t="shared" si="24"/>
        <v>2226253.4560000002</v>
      </c>
    </row>
    <row r="775" spans="1:5" x14ac:dyDescent="0.25">
      <c r="A775">
        <v>0.77300000000000002</v>
      </c>
      <c r="B775">
        <f t="shared" si="25"/>
        <v>11533.378000000001</v>
      </c>
      <c r="D775">
        <v>0.77300000000000002</v>
      </c>
      <c r="E775">
        <f t="shared" si="24"/>
        <v>2225941.9539999999</v>
      </c>
    </row>
    <row r="776" spans="1:5" x14ac:dyDescent="0.25">
      <c r="A776">
        <v>0.77400000000000002</v>
      </c>
      <c r="B776">
        <f t="shared" si="25"/>
        <v>11531.763999999999</v>
      </c>
      <c r="D776">
        <v>0.77400000000000002</v>
      </c>
      <c r="E776">
        <f t="shared" si="24"/>
        <v>2225630.452</v>
      </c>
    </row>
    <row r="777" spans="1:5" x14ac:dyDescent="0.25">
      <c r="A777">
        <v>0.77500000000000002</v>
      </c>
      <c r="B777">
        <f t="shared" si="25"/>
        <v>11530.15</v>
      </c>
      <c r="D777">
        <v>0.77500000000000002</v>
      </c>
      <c r="E777">
        <f t="shared" si="24"/>
        <v>2225318.9499999997</v>
      </c>
    </row>
    <row r="778" spans="1:5" x14ac:dyDescent="0.25">
      <c r="A778">
        <v>0.77600000000000002</v>
      </c>
      <c r="B778">
        <f t="shared" si="25"/>
        <v>11528.536</v>
      </c>
      <c r="D778">
        <v>0.77600000000000002</v>
      </c>
      <c r="E778">
        <f t="shared" si="24"/>
        <v>2225007.4479999999</v>
      </c>
    </row>
    <row r="779" spans="1:5" x14ac:dyDescent="0.25">
      <c r="A779">
        <v>0.77700000000000002</v>
      </c>
      <c r="B779">
        <f t="shared" si="25"/>
        <v>11526.922</v>
      </c>
      <c r="D779">
        <v>0.77700000000000002</v>
      </c>
      <c r="E779">
        <f t="shared" si="24"/>
        <v>2224695.946</v>
      </c>
    </row>
    <row r="780" spans="1:5" x14ac:dyDescent="0.25">
      <c r="A780">
        <v>0.77800000000000002</v>
      </c>
      <c r="B780">
        <f t="shared" si="25"/>
        <v>11525.308000000001</v>
      </c>
      <c r="D780">
        <v>0.77800000000000002</v>
      </c>
      <c r="E780">
        <f t="shared" si="24"/>
        <v>2224384.4440000001</v>
      </c>
    </row>
    <row r="781" spans="1:5" x14ac:dyDescent="0.25">
      <c r="A781">
        <v>0.77900000000000003</v>
      </c>
      <c r="B781">
        <f t="shared" si="25"/>
        <v>11523.694</v>
      </c>
      <c r="D781">
        <v>0.77900000000000003</v>
      </c>
      <c r="E781">
        <f t="shared" si="24"/>
        <v>2224072.9419999998</v>
      </c>
    </row>
    <row r="782" spans="1:5" x14ac:dyDescent="0.25">
      <c r="A782">
        <v>0.78</v>
      </c>
      <c r="B782">
        <f t="shared" si="25"/>
        <v>11522.08</v>
      </c>
      <c r="D782">
        <v>0.78</v>
      </c>
      <c r="E782">
        <f t="shared" si="24"/>
        <v>2223761.44</v>
      </c>
    </row>
    <row r="783" spans="1:5" x14ac:dyDescent="0.25">
      <c r="A783">
        <v>0.78100000000000003</v>
      </c>
      <c r="B783">
        <f t="shared" si="25"/>
        <v>11520.466</v>
      </c>
      <c r="D783">
        <v>0.78100000000000003</v>
      </c>
      <c r="E783">
        <f t="shared" si="24"/>
        <v>2223449.9380000001</v>
      </c>
    </row>
    <row r="784" spans="1:5" x14ac:dyDescent="0.25">
      <c r="A784">
        <v>0.78200000000000003</v>
      </c>
      <c r="B784">
        <f t="shared" si="25"/>
        <v>11518.851999999999</v>
      </c>
      <c r="D784">
        <v>0.78200000000000003</v>
      </c>
      <c r="E784">
        <f t="shared" si="24"/>
        <v>2223138.4359999998</v>
      </c>
    </row>
    <row r="785" spans="1:5" x14ac:dyDescent="0.25">
      <c r="A785">
        <v>0.78300000000000003</v>
      </c>
      <c r="B785">
        <f t="shared" si="25"/>
        <v>11517.237999999999</v>
      </c>
      <c r="D785">
        <v>0.78300000000000003</v>
      </c>
      <c r="E785">
        <f t="shared" si="24"/>
        <v>2222826.9339999999</v>
      </c>
    </row>
    <row r="786" spans="1:5" x14ac:dyDescent="0.25">
      <c r="A786">
        <v>0.78400000000000003</v>
      </c>
      <c r="B786">
        <f t="shared" si="25"/>
        <v>11515.624</v>
      </c>
      <c r="D786">
        <v>0.78400000000000003</v>
      </c>
      <c r="E786">
        <f t="shared" si="24"/>
        <v>2222515.432</v>
      </c>
    </row>
    <row r="787" spans="1:5" x14ac:dyDescent="0.25">
      <c r="A787">
        <v>0.78500000000000003</v>
      </c>
      <c r="B787">
        <f t="shared" si="25"/>
        <v>11514.01</v>
      </c>
      <c r="D787">
        <v>0.78500000000000003</v>
      </c>
      <c r="E787">
        <f t="shared" si="24"/>
        <v>2222203.9300000002</v>
      </c>
    </row>
    <row r="788" spans="1:5" x14ac:dyDescent="0.25">
      <c r="A788">
        <v>0.78600000000000003</v>
      </c>
      <c r="B788">
        <f t="shared" si="25"/>
        <v>11512.396000000001</v>
      </c>
      <c r="D788">
        <v>0.78600000000000003</v>
      </c>
      <c r="E788">
        <f t="shared" si="24"/>
        <v>2221892.4280000003</v>
      </c>
    </row>
    <row r="789" spans="1:5" x14ac:dyDescent="0.25">
      <c r="A789">
        <v>0.78700000000000003</v>
      </c>
      <c r="B789">
        <f t="shared" si="25"/>
        <v>11510.781999999999</v>
      </c>
      <c r="D789">
        <v>0.78700000000000003</v>
      </c>
      <c r="E789">
        <f t="shared" si="24"/>
        <v>2221580.926</v>
      </c>
    </row>
    <row r="790" spans="1:5" x14ac:dyDescent="0.25">
      <c r="A790">
        <v>0.78800000000000003</v>
      </c>
      <c r="B790">
        <f t="shared" si="25"/>
        <v>11509.168</v>
      </c>
      <c r="D790">
        <v>0.78800000000000003</v>
      </c>
      <c r="E790">
        <f t="shared" si="24"/>
        <v>2221269.4240000001</v>
      </c>
    </row>
    <row r="791" spans="1:5" x14ac:dyDescent="0.25">
      <c r="A791">
        <v>0.78900000000000003</v>
      </c>
      <c r="B791">
        <f t="shared" si="25"/>
        <v>11507.554</v>
      </c>
      <c r="D791">
        <v>0.78900000000000003</v>
      </c>
      <c r="E791">
        <f t="shared" si="24"/>
        <v>2220957.9219999998</v>
      </c>
    </row>
    <row r="792" spans="1:5" x14ac:dyDescent="0.25">
      <c r="A792">
        <v>0.79</v>
      </c>
      <c r="B792">
        <f t="shared" si="25"/>
        <v>11505.94</v>
      </c>
      <c r="D792">
        <v>0.79</v>
      </c>
      <c r="E792">
        <f t="shared" si="24"/>
        <v>2220646.42</v>
      </c>
    </row>
    <row r="793" spans="1:5" x14ac:dyDescent="0.25">
      <c r="A793">
        <v>0.79100000000000004</v>
      </c>
      <c r="B793">
        <f t="shared" si="25"/>
        <v>11504.326000000001</v>
      </c>
      <c r="D793">
        <v>0.79100000000000004</v>
      </c>
      <c r="E793">
        <f t="shared" si="24"/>
        <v>2220334.9180000001</v>
      </c>
    </row>
    <row r="794" spans="1:5" x14ac:dyDescent="0.25">
      <c r="A794">
        <v>0.79200000000000004</v>
      </c>
      <c r="B794">
        <f t="shared" si="25"/>
        <v>11502.712</v>
      </c>
      <c r="D794">
        <v>0.79200000000000004</v>
      </c>
      <c r="E794">
        <f t="shared" si="24"/>
        <v>2220023.4159999997</v>
      </c>
    </row>
    <row r="795" spans="1:5" x14ac:dyDescent="0.25">
      <c r="A795">
        <v>0.79300000000000004</v>
      </c>
      <c r="B795">
        <f t="shared" si="25"/>
        <v>11501.098</v>
      </c>
      <c r="D795">
        <v>0.79300000000000004</v>
      </c>
      <c r="E795">
        <f t="shared" si="24"/>
        <v>2219711.9139999999</v>
      </c>
    </row>
    <row r="796" spans="1:5" x14ac:dyDescent="0.25">
      <c r="A796">
        <v>0.79400000000000004</v>
      </c>
      <c r="B796">
        <f t="shared" si="25"/>
        <v>11499.484</v>
      </c>
      <c r="D796">
        <v>0.79400000000000004</v>
      </c>
      <c r="E796">
        <f t="shared" si="24"/>
        <v>2219400.412</v>
      </c>
    </row>
    <row r="797" spans="1:5" x14ac:dyDescent="0.25">
      <c r="A797">
        <v>0.79500000000000004</v>
      </c>
      <c r="B797">
        <f t="shared" si="25"/>
        <v>11497.869999999999</v>
      </c>
      <c r="D797">
        <v>0.79500000000000004</v>
      </c>
      <c r="E797">
        <f t="shared" si="24"/>
        <v>2219088.9099999997</v>
      </c>
    </row>
    <row r="798" spans="1:5" x14ac:dyDescent="0.25">
      <c r="A798">
        <v>0.79600000000000004</v>
      </c>
      <c r="B798">
        <f t="shared" si="25"/>
        <v>11496.255999999999</v>
      </c>
      <c r="D798">
        <v>0.79600000000000004</v>
      </c>
      <c r="E798">
        <f t="shared" si="24"/>
        <v>2218777.4079999998</v>
      </c>
    </row>
    <row r="799" spans="1:5" x14ac:dyDescent="0.25">
      <c r="A799">
        <v>0.79700000000000004</v>
      </c>
      <c r="B799">
        <f t="shared" si="25"/>
        <v>11494.642</v>
      </c>
      <c r="D799">
        <v>0.79700000000000004</v>
      </c>
      <c r="E799">
        <f t="shared" si="24"/>
        <v>2218465.906</v>
      </c>
    </row>
    <row r="800" spans="1:5" x14ac:dyDescent="0.25">
      <c r="A800">
        <v>0.79800000000000004</v>
      </c>
      <c r="B800">
        <f t="shared" si="25"/>
        <v>11493.028</v>
      </c>
      <c r="D800">
        <v>0.79800000000000004</v>
      </c>
      <c r="E800">
        <f t="shared" si="24"/>
        <v>2218154.4040000001</v>
      </c>
    </row>
    <row r="801" spans="1:5" x14ac:dyDescent="0.25">
      <c r="A801">
        <v>0.79900000000000004</v>
      </c>
      <c r="B801">
        <f t="shared" si="25"/>
        <v>11491.414000000001</v>
      </c>
      <c r="D801">
        <v>0.79900000000000004</v>
      </c>
      <c r="E801">
        <f t="shared" si="24"/>
        <v>2217842.9020000002</v>
      </c>
    </row>
    <row r="802" spans="1:5" x14ac:dyDescent="0.25">
      <c r="A802">
        <v>0.8</v>
      </c>
      <c r="B802">
        <f t="shared" si="25"/>
        <v>11489.8</v>
      </c>
      <c r="D802">
        <v>0.8</v>
      </c>
      <c r="E802">
        <f t="shared" si="24"/>
        <v>2217531.4</v>
      </c>
    </row>
    <row r="803" spans="1:5" x14ac:dyDescent="0.25">
      <c r="A803">
        <v>0.80100000000000005</v>
      </c>
      <c r="B803">
        <f t="shared" si="25"/>
        <v>11488.186</v>
      </c>
      <c r="D803">
        <v>0.80100000000000005</v>
      </c>
      <c r="E803">
        <f t="shared" si="24"/>
        <v>2217219.898</v>
      </c>
    </row>
    <row r="804" spans="1:5" x14ac:dyDescent="0.25">
      <c r="A804">
        <v>0.80200000000000005</v>
      </c>
      <c r="B804">
        <f t="shared" si="25"/>
        <v>11486.572</v>
      </c>
      <c r="D804">
        <v>0.80200000000000005</v>
      </c>
      <c r="E804">
        <f t="shared" si="24"/>
        <v>2216908.3960000002</v>
      </c>
    </row>
    <row r="805" spans="1:5" x14ac:dyDescent="0.25">
      <c r="A805">
        <v>0.80300000000000005</v>
      </c>
      <c r="B805">
        <f t="shared" si="25"/>
        <v>11484.958000000001</v>
      </c>
      <c r="D805">
        <v>0.80300000000000005</v>
      </c>
      <c r="E805">
        <f t="shared" si="24"/>
        <v>2216596.8940000003</v>
      </c>
    </row>
    <row r="806" spans="1:5" x14ac:dyDescent="0.25">
      <c r="A806">
        <v>0.80400000000000005</v>
      </c>
      <c r="B806">
        <f t="shared" si="25"/>
        <v>11483.343999999999</v>
      </c>
      <c r="D806">
        <v>0.80400000000000005</v>
      </c>
      <c r="E806">
        <f t="shared" si="24"/>
        <v>2216285.392</v>
      </c>
    </row>
    <row r="807" spans="1:5" x14ac:dyDescent="0.25">
      <c r="A807">
        <v>0.80500000000000005</v>
      </c>
      <c r="B807">
        <f t="shared" si="25"/>
        <v>11481.73</v>
      </c>
      <c r="D807">
        <v>0.80500000000000005</v>
      </c>
      <c r="E807">
        <f t="shared" si="24"/>
        <v>2215973.89</v>
      </c>
    </row>
    <row r="808" spans="1:5" x14ac:dyDescent="0.25">
      <c r="A808">
        <v>0.80600000000000005</v>
      </c>
      <c r="B808">
        <f t="shared" si="25"/>
        <v>11480.116</v>
      </c>
      <c r="D808">
        <v>0.80600000000000005</v>
      </c>
      <c r="E808">
        <f t="shared" si="24"/>
        <v>2215662.3879999998</v>
      </c>
    </row>
    <row r="809" spans="1:5" x14ac:dyDescent="0.25">
      <c r="A809">
        <v>0.80700000000000005</v>
      </c>
      <c r="B809">
        <f t="shared" si="25"/>
        <v>11478.502</v>
      </c>
      <c r="D809">
        <v>0.80700000000000005</v>
      </c>
      <c r="E809">
        <f t="shared" si="24"/>
        <v>2215350.8859999999</v>
      </c>
    </row>
    <row r="810" spans="1:5" x14ac:dyDescent="0.25">
      <c r="A810">
        <v>0.80800000000000005</v>
      </c>
      <c r="B810">
        <f t="shared" si="25"/>
        <v>11476.887999999999</v>
      </c>
      <c r="D810">
        <v>0.80800000000000005</v>
      </c>
      <c r="E810">
        <f t="shared" si="24"/>
        <v>2215039.3839999996</v>
      </c>
    </row>
    <row r="811" spans="1:5" x14ac:dyDescent="0.25">
      <c r="A811">
        <v>0.80900000000000005</v>
      </c>
      <c r="B811">
        <f t="shared" si="25"/>
        <v>11475.273999999999</v>
      </c>
      <c r="D811">
        <v>0.80900000000000005</v>
      </c>
      <c r="E811">
        <f t="shared" si="24"/>
        <v>2214727.8819999998</v>
      </c>
    </row>
    <row r="812" spans="1:5" x14ac:dyDescent="0.25">
      <c r="A812">
        <v>0.81</v>
      </c>
      <c r="B812">
        <f t="shared" si="25"/>
        <v>11473.66</v>
      </c>
      <c r="D812">
        <v>0.81</v>
      </c>
      <c r="E812">
        <f t="shared" si="24"/>
        <v>2214416.38</v>
      </c>
    </row>
    <row r="813" spans="1:5" x14ac:dyDescent="0.25">
      <c r="A813">
        <v>0.81100000000000005</v>
      </c>
      <c r="B813">
        <f t="shared" si="25"/>
        <v>11472.046</v>
      </c>
      <c r="D813">
        <v>0.81100000000000005</v>
      </c>
      <c r="E813">
        <f t="shared" si="24"/>
        <v>2214104.878</v>
      </c>
    </row>
    <row r="814" spans="1:5" x14ac:dyDescent="0.25">
      <c r="A814">
        <v>0.81200000000000006</v>
      </c>
      <c r="B814">
        <f t="shared" si="25"/>
        <v>11470.432000000001</v>
      </c>
      <c r="D814">
        <v>0.81200000000000006</v>
      </c>
      <c r="E814">
        <f t="shared" si="24"/>
        <v>2213793.3760000002</v>
      </c>
    </row>
    <row r="815" spans="1:5" x14ac:dyDescent="0.25">
      <c r="A815">
        <v>0.81299999999999994</v>
      </c>
      <c r="B815">
        <f t="shared" si="25"/>
        <v>11468.817999999999</v>
      </c>
      <c r="D815">
        <v>0.81299999999999994</v>
      </c>
      <c r="E815">
        <f t="shared" si="24"/>
        <v>2213481.8739999998</v>
      </c>
    </row>
    <row r="816" spans="1:5" x14ac:dyDescent="0.25">
      <c r="A816">
        <v>0.81399999999999995</v>
      </c>
      <c r="B816">
        <f t="shared" si="25"/>
        <v>11467.204</v>
      </c>
      <c r="D816">
        <v>0.81399999999999995</v>
      </c>
      <c r="E816">
        <f t="shared" si="24"/>
        <v>2213170.372</v>
      </c>
    </row>
    <row r="817" spans="1:5" x14ac:dyDescent="0.25">
      <c r="A817">
        <v>0.81499999999999995</v>
      </c>
      <c r="B817">
        <f t="shared" si="25"/>
        <v>11465.59</v>
      </c>
      <c r="D817">
        <v>0.81499999999999995</v>
      </c>
      <c r="E817">
        <f t="shared" si="24"/>
        <v>2212858.87</v>
      </c>
    </row>
    <row r="818" spans="1:5" x14ac:dyDescent="0.25">
      <c r="A818">
        <v>0.81599999999999995</v>
      </c>
      <c r="B818">
        <f t="shared" si="25"/>
        <v>11463.976000000001</v>
      </c>
      <c r="D818">
        <v>0.81599999999999995</v>
      </c>
      <c r="E818">
        <f t="shared" si="24"/>
        <v>2212547.3680000002</v>
      </c>
    </row>
    <row r="819" spans="1:5" x14ac:dyDescent="0.25">
      <c r="A819">
        <v>0.81699999999999995</v>
      </c>
      <c r="B819">
        <f t="shared" si="25"/>
        <v>11462.362000000001</v>
      </c>
      <c r="D819">
        <v>0.81699999999999995</v>
      </c>
      <c r="E819">
        <f t="shared" si="24"/>
        <v>2212235.8660000004</v>
      </c>
    </row>
    <row r="820" spans="1:5" x14ac:dyDescent="0.25">
      <c r="A820">
        <v>0.81799999999999995</v>
      </c>
      <c r="B820">
        <f t="shared" si="25"/>
        <v>11460.748</v>
      </c>
      <c r="D820">
        <v>0.81799999999999995</v>
      </c>
      <c r="E820">
        <f t="shared" si="24"/>
        <v>2211924.3640000001</v>
      </c>
    </row>
    <row r="821" spans="1:5" x14ac:dyDescent="0.25">
      <c r="A821">
        <v>0.81899999999999995</v>
      </c>
      <c r="B821">
        <f t="shared" si="25"/>
        <v>11459.134</v>
      </c>
      <c r="D821">
        <v>0.81899999999999995</v>
      </c>
      <c r="E821">
        <f t="shared" si="24"/>
        <v>2211612.8620000002</v>
      </c>
    </row>
    <row r="822" spans="1:5" x14ac:dyDescent="0.25">
      <c r="A822">
        <v>0.82</v>
      </c>
      <c r="B822">
        <f t="shared" si="25"/>
        <v>11457.52</v>
      </c>
      <c r="D822">
        <v>0.82</v>
      </c>
      <c r="E822">
        <f t="shared" si="24"/>
        <v>2211301.36</v>
      </c>
    </row>
    <row r="823" spans="1:5" x14ac:dyDescent="0.25">
      <c r="A823">
        <v>0.82099999999999995</v>
      </c>
      <c r="B823">
        <f t="shared" si="25"/>
        <v>11455.906000000001</v>
      </c>
      <c r="D823">
        <v>0.82099999999999995</v>
      </c>
      <c r="E823">
        <f t="shared" si="24"/>
        <v>2210989.858</v>
      </c>
    </row>
    <row r="824" spans="1:5" x14ac:dyDescent="0.25">
      <c r="A824">
        <v>0.82199999999999995</v>
      </c>
      <c r="B824">
        <f t="shared" si="25"/>
        <v>11454.291999999999</v>
      </c>
      <c r="D824">
        <v>0.82199999999999995</v>
      </c>
      <c r="E824">
        <f t="shared" si="24"/>
        <v>2210678.3559999997</v>
      </c>
    </row>
    <row r="825" spans="1:5" x14ac:dyDescent="0.25">
      <c r="A825">
        <v>0.82299999999999995</v>
      </c>
      <c r="B825">
        <f t="shared" si="25"/>
        <v>11452.678</v>
      </c>
      <c r="D825">
        <v>0.82299999999999995</v>
      </c>
      <c r="E825">
        <f t="shared" si="24"/>
        <v>2210366.8539999998</v>
      </c>
    </row>
    <row r="826" spans="1:5" x14ac:dyDescent="0.25">
      <c r="A826">
        <v>0.82399999999999995</v>
      </c>
      <c r="B826">
        <f t="shared" si="25"/>
        <v>11451.064</v>
      </c>
      <c r="D826">
        <v>0.82399999999999995</v>
      </c>
      <c r="E826">
        <f t="shared" si="24"/>
        <v>2210055.352</v>
      </c>
    </row>
    <row r="827" spans="1:5" x14ac:dyDescent="0.25">
      <c r="A827">
        <v>0.82499999999999996</v>
      </c>
      <c r="B827">
        <f t="shared" si="25"/>
        <v>11449.45</v>
      </c>
      <c r="D827">
        <v>0.82499999999999996</v>
      </c>
      <c r="E827">
        <f t="shared" si="24"/>
        <v>2209743.85</v>
      </c>
    </row>
    <row r="828" spans="1:5" x14ac:dyDescent="0.25">
      <c r="A828">
        <v>0.82599999999999996</v>
      </c>
      <c r="B828">
        <f t="shared" si="25"/>
        <v>11447.835999999999</v>
      </c>
      <c r="D828">
        <v>0.82599999999999996</v>
      </c>
      <c r="E828">
        <f t="shared" si="24"/>
        <v>2209432.3479999998</v>
      </c>
    </row>
    <row r="829" spans="1:5" x14ac:dyDescent="0.25">
      <c r="A829">
        <v>0.82699999999999996</v>
      </c>
      <c r="B829">
        <f t="shared" si="25"/>
        <v>11446.222</v>
      </c>
      <c r="D829">
        <v>0.82699999999999996</v>
      </c>
      <c r="E829">
        <f t="shared" si="24"/>
        <v>2209120.8459999999</v>
      </c>
    </row>
    <row r="830" spans="1:5" x14ac:dyDescent="0.25">
      <c r="A830">
        <v>0.82799999999999996</v>
      </c>
      <c r="B830">
        <f t="shared" si="25"/>
        <v>11444.608</v>
      </c>
      <c r="D830">
        <v>0.82799999999999996</v>
      </c>
      <c r="E830">
        <f t="shared" si="24"/>
        <v>2208809.344</v>
      </c>
    </row>
    <row r="831" spans="1:5" x14ac:dyDescent="0.25">
      <c r="A831">
        <v>0.82899999999999996</v>
      </c>
      <c r="B831">
        <f t="shared" si="25"/>
        <v>11442.994000000001</v>
      </c>
      <c r="D831">
        <v>0.82899999999999996</v>
      </c>
      <c r="E831">
        <f t="shared" si="24"/>
        <v>2208497.8420000002</v>
      </c>
    </row>
    <row r="832" spans="1:5" x14ac:dyDescent="0.25">
      <c r="A832">
        <v>0.83</v>
      </c>
      <c r="B832">
        <f t="shared" si="25"/>
        <v>11441.380000000001</v>
      </c>
      <c r="D832">
        <v>0.83</v>
      </c>
      <c r="E832">
        <f t="shared" si="24"/>
        <v>2208186.3400000003</v>
      </c>
    </row>
    <row r="833" spans="1:5" x14ac:dyDescent="0.25">
      <c r="A833">
        <v>0.83099999999999996</v>
      </c>
      <c r="B833">
        <f t="shared" si="25"/>
        <v>11439.766</v>
      </c>
      <c r="D833">
        <v>0.83099999999999996</v>
      </c>
      <c r="E833">
        <f t="shared" si="24"/>
        <v>2207874.838</v>
      </c>
    </row>
    <row r="834" spans="1:5" x14ac:dyDescent="0.25">
      <c r="A834">
        <v>0.83199999999999996</v>
      </c>
      <c r="B834">
        <f t="shared" si="25"/>
        <v>11438.152</v>
      </c>
      <c r="D834">
        <v>0.83199999999999996</v>
      </c>
      <c r="E834">
        <f t="shared" ref="E834:E897" si="26">B834*discharged</f>
        <v>2207563.3360000001</v>
      </c>
    </row>
    <row r="835" spans="1:5" x14ac:dyDescent="0.25">
      <c r="A835">
        <v>0.83299999999999996</v>
      </c>
      <c r="B835">
        <f t="shared" ref="B835:B898" si="27">12781-A835*1614</f>
        <v>11436.538</v>
      </c>
      <c r="D835">
        <v>0.83299999999999996</v>
      </c>
      <c r="E835">
        <f t="shared" si="26"/>
        <v>2207251.8340000003</v>
      </c>
    </row>
    <row r="836" spans="1:5" x14ac:dyDescent="0.25">
      <c r="A836">
        <v>0.83399999999999996</v>
      </c>
      <c r="B836">
        <f t="shared" si="27"/>
        <v>11434.923999999999</v>
      </c>
      <c r="D836">
        <v>0.83399999999999996</v>
      </c>
      <c r="E836">
        <f t="shared" si="26"/>
        <v>2206940.3319999999</v>
      </c>
    </row>
    <row r="837" spans="1:5" x14ac:dyDescent="0.25">
      <c r="A837">
        <v>0.83499999999999996</v>
      </c>
      <c r="B837">
        <f t="shared" si="27"/>
        <v>11433.31</v>
      </c>
      <c r="D837">
        <v>0.83499999999999996</v>
      </c>
      <c r="E837">
        <f t="shared" si="26"/>
        <v>2206628.83</v>
      </c>
    </row>
    <row r="838" spans="1:5" x14ac:dyDescent="0.25">
      <c r="A838">
        <v>0.83599999999999997</v>
      </c>
      <c r="B838">
        <f t="shared" si="27"/>
        <v>11431.696</v>
      </c>
      <c r="D838">
        <v>0.83599999999999997</v>
      </c>
      <c r="E838">
        <f t="shared" si="26"/>
        <v>2206317.3280000002</v>
      </c>
    </row>
    <row r="839" spans="1:5" x14ac:dyDescent="0.25">
      <c r="A839">
        <v>0.83699999999999997</v>
      </c>
      <c r="B839">
        <f t="shared" si="27"/>
        <v>11430.082</v>
      </c>
      <c r="D839">
        <v>0.83699999999999997</v>
      </c>
      <c r="E839">
        <f t="shared" si="26"/>
        <v>2206005.8259999999</v>
      </c>
    </row>
    <row r="840" spans="1:5" x14ac:dyDescent="0.25">
      <c r="A840">
        <v>0.83799999999999997</v>
      </c>
      <c r="B840">
        <f t="shared" si="27"/>
        <v>11428.468000000001</v>
      </c>
      <c r="D840">
        <v>0.83799999999999997</v>
      </c>
      <c r="E840">
        <f t="shared" si="26"/>
        <v>2205694.324</v>
      </c>
    </row>
    <row r="841" spans="1:5" x14ac:dyDescent="0.25">
      <c r="A841">
        <v>0.83899999999999997</v>
      </c>
      <c r="B841">
        <f t="shared" si="27"/>
        <v>11426.853999999999</v>
      </c>
      <c r="D841">
        <v>0.83899999999999997</v>
      </c>
      <c r="E841">
        <f t="shared" si="26"/>
        <v>2205382.8219999997</v>
      </c>
    </row>
    <row r="842" spans="1:5" x14ac:dyDescent="0.25">
      <c r="A842">
        <v>0.84</v>
      </c>
      <c r="B842">
        <f t="shared" si="27"/>
        <v>11425.24</v>
      </c>
      <c r="D842">
        <v>0.84</v>
      </c>
      <c r="E842">
        <f t="shared" si="26"/>
        <v>2205071.3199999998</v>
      </c>
    </row>
    <row r="843" spans="1:5" x14ac:dyDescent="0.25">
      <c r="A843">
        <v>0.84099999999999997</v>
      </c>
      <c r="B843">
        <f t="shared" si="27"/>
        <v>11423.626</v>
      </c>
      <c r="D843">
        <v>0.84099999999999997</v>
      </c>
      <c r="E843">
        <f t="shared" si="26"/>
        <v>2204759.818</v>
      </c>
    </row>
    <row r="844" spans="1:5" x14ac:dyDescent="0.25">
      <c r="A844">
        <v>0.84199999999999997</v>
      </c>
      <c r="B844">
        <f t="shared" si="27"/>
        <v>11422.012000000001</v>
      </c>
      <c r="D844">
        <v>0.84199999999999997</v>
      </c>
      <c r="E844">
        <f t="shared" si="26"/>
        <v>2204448.3160000001</v>
      </c>
    </row>
    <row r="845" spans="1:5" x14ac:dyDescent="0.25">
      <c r="A845">
        <v>0.84299999999999997</v>
      </c>
      <c r="B845">
        <f t="shared" si="27"/>
        <v>11420.398000000001</v>
      </c>
      <c r="D845">
        <v>0.84299999999999997</v>
      </c>
      <c r="E845">
        <f t="shared" si="26"/>
        <v>2204136.8140000002</v>
      </c>
    </row>
    <row r="846" spans="1:5" x14ac:dyDescent="0.25">
      <c r="A846">
        <v>0.84399999999999997</v>
      </c>
      <c r="B846">
        <f t="shared" si="27"/>
        <v>11418.784</v>
      </c>
      <c r="D846">
        <v>0.84399999999999997</v>
      </c>
      <c r="E846">
        <f t="shared" si="26"/>
        <v>2203825.3119999999</v>
      </c>
    </row>
    <row r="847" spans="1:5" x14ac:dyDescent="0.25">
      <c r="A847">
        <v>0.84499999999999997</v>
      </c>
      <c r="B847">
        <f t="shared" si="27"/>
        <v>11417.17</v>
      </c>
      <c r="D847">
        <v>0.84499999999999997</v>
      </c>
      <c r="E847">
        <f t="shared" si="26"/>
        <v>2203513.81</v>
      </c>
    </row>
    <row r="848" spans="1:5" x14ac:dyDescent="0.25">
      <c r="A848">
        <v>0.84599999999999997</v>
      </c>
      <c r="B848">
        <f t="shared" si="27"/>
        <v>11415.556</v>
      </c>
      <c r="D848">
        <v>0.84599999999999997</v>
      </c>
      <c r="E848">
        <f t="shared" si="26"/>
        <v>2203202.3080000002</v>
      </c>
    </row>
    <row r="849" spans="1:5" x14ac:dyDescent="0.25">
      <c r="A849">
        <v>0.84699999999999998</v>
      </c>
      <c r="B849">
        <f t="shared" si="27"/>
        <v>11413.941999999999</v>
      </c>
      <c r="D849">
        <v>0.84699999999999998</v>
      </c>
      <c r="E849">
        <f t="shared" si="26"/>
        <v>2202890.8059999999</v>
      </c>
    </row>
    <row r="850" spans="1:5" x14ac:dyDescent="0.25">
      <c r="A850">
        <v>0.84799999999999998</v>
      </c>
      <c r="B850">
        <f t="shared" si="27"/>
        <v>11412.328</v>
      </c>
      <c r="D850">
        <v>0.84799999999999998</v>
      </c>
      <c r="E850">
        <f t="shared" si="26"/>
        <v>2202579.304</v>
      </c>
    </row>
    <row r="851" spans="1:5" x14ac:dyDescent="0.25">
      <c r="A851">
        <v>0.84899999999999998</v>
      </c>
      <c r="B851">
        <f t="shared" si="27"/>
        <v>11410.714</v>
      </c>
      <c r="D851">
        <v>0.84899999999999998</v>
      </c>
      <c r="E851">
        <f t="shared" si="26"/>
        <v>2202267.8020000001</v>
      </c>
    </row>
    <row r="852" spans="1:5" x14ac:dyDescent="0.25">
      <c r="A852">
        <v>0.85</v>
      </c>
      <c r="B852">
        <f t="shared" si="27"/>
        <v>11409.1</v>
      </c>
      <c r="D852">
        <v>0.85</v>
      </c>
      <c r="E852">
        <f t="shared" si="26"/>
        <v>2201956.3000000003</v>
      </c>
    </row>
    <row r="853" spans="1:5" x14ac:dyDescent="0.25">
      <c r="A853">
        <v>0.85099999999999998</v>
      </c>
      <c r="B853">
        <f t="shared" si="27"/>
        <v>11407.486000000001</v>
      </c>
      <c r="D853">
        <v>0.85099999999999998</v>
      </c>
      <c r="E853">
        <f t="shared" si="26"/>
        <v>2201644.798</v>
      </c>
    </row>
    <row r="854" spans="1:5" x14ac:dyDescent="0.25">
      <c r="A854">
        <v>0.85199999999999998</v>
      </c>
      <c r="B854">
        <f t="shared" si="27"/>
        <v>11405.871999999999</v>
      </c>
      <c r="D854">
        <v>0.85199999999999998</v>
      </c>
      <c r="E854">
        <f t="shared" si="26"/>
        <v>2201333.2960000001</v>
      </c>
    </row>
    <row r="855" spans="1:5" x14ac:dyDescent="0.25">
      <c r="A855">
        <v>0.85299999999999998</v>
      </c>
      <c r="B855">
        <f t="shared" si="27"/>
        <v>11404.258</v>
      </c>
      <c r="D855">
        <v>0.85299999999999998</v>
      </c>
      <c r="E855">
        <f t="shared" si="26"/>
        <v>2201021.7939999998</v>
      </c>
    </row>
    <row r="856" spans="1:5" x14ac:dyDescent="0.25">
      <c r="A856">
        <v>0.85399999999999998</v>
      </c>
      <c r="B856">
        <f t="shared" si="27"/>
        <v>11402.644</v>
      </c>
      <c r="D856">
        <v>0.85399999999999998</v>
      </c>
      <c r="E856">
        <f t="shared" si="26"/>
        <v>2200710.2919999999</v>
      </c>
    </row>
    <row r="857" spans="1:5" x14ac:dyDescent="0.25">
      <c r="A857">
        <v>0.85499999999999998</v>
      </c>
      <c r="B857">
        <f t="shared" si="27"/>
        <v>11401.03</v>
      </c>
      <c r="D857">
        <v>0.85499999999999998</v>
      </c>
      <c r="E857">
        <f t="shared" si="26"/>
        <v>2200398.79</v>
      </c>
    </row>
    <row r="858" spans="1:5" x14ac:dyDescent="0.25">
      <c r="A858">
        <v>0.85599999999999998</v>
      </c>
      <c r="B858">
        <f t="shared" si="27"/>
        <v>11399.415999999999</v>
      </c>
      <c r="D858">
        <v>0.85599999999999998</v>
      </c>
      <c r="E858">
        <f t="shared" si="26"/>
        <v>2200087.2879999997</v>
      </c>
    </row>
    <row r="859" spans="1:5" x14ac:dyDescent="0.25">
      <c r="A859">
        <v>0.85699999999999998</v>
      </c>
      <c r="B859">
        <f t="shared" si="27"/>
        <v>11397.802</v>
      </c>
      <c r="D859">
        <v>0.85699999999999998</v>
      </c>
      <c r="E859">
        <f t="shared" si="26"/>
        <v>2199775.7859999998</v>
      </c>
    </row>
    <row r="860" spans="1:5" x14ac:dyDescent="0.25">
      <c r="A860">
        <v>0.85799999999999998</v>
      </c>
      <c r="B860">
        <f t="shared" si="27"/>
        <v>11396.188</v>
      </c>
      <c r="D860">
        <v>0.85799999999999998</v>
      </c>
      <c r="E860">
        <f t="shared" si="26"/>
        <v>2199464.284</v>
      </c>
    </row>
    <row r="861" spans="1:5" x14ac:dyDescent="0.25">
      <c r="A861">
        <v>0.85899999999999999</v>
      </c>
      <c r="B861">
        <f t="shared" si="27"/>
        <v>11394.574000000001</v>
      </c>
      <c r="D861">
        <v>0.85899999999999999</v>
      </c>
      <c r="E861">
        <f t="shared" si="26"/>
        <v>2199152.7820000001</v>
      </c>
    </row>
    <row r="862" spans="1:5" x14ac:dyDescent="0.25">
      <c r="A862">
        <v>0.86</v>
      </c>
      <c r="B862">
        <f t="shared" si="27"/>
        <v>11392.96</v>
      </c>
      <c r="D862">
        <v>0.86</v>
      </c>
      <c r="E862">
        <f t="shared" si="26"/>
        <v>2198841.2799999998</v>
      </c>
    </row>
    <row r="863" spans="1:5" x14ac:dyDescent="0.25">
      <c r="A863">
        <v>0.86099999999999999</v>
      </c>
      <c r="B863">
        <f t="shared" si="27"/>
        <v>11391.346</v>
      </c>
      <c r="D863">
        <v>0.86099999999999999</v>
      </c>
      <c r="E863">
        <f t="shared" si="26"/>
        <v>2198529.7779999999</v>
      </c>
    </row>
    <row r="864" spans="1:5" x14ac:dyDescent="0.25">
      <c r="A864">
        <v>0.86199999999999999</v>
      </c>
      <c r="B864">
        <f t="shared" si="27"/>
        <v>11389.732</v>
      </c>
      <c r="D864">
        <v>0.86199999999999999</v>
      </c>
      <c r="E864">
        <f t="shared" si="26"/>
        <v>2198218.2760000001</v>
      </c>
    </row>
    <row r="865" spans="1:5" x14ac:dyDescent="0.25">
      <c r="A865">
        <v>0.86299999999999999</v>
      </c>
      <c r="B865">
        <f t="shared" si="27"/>
        <v>11388.118</v>
      </c>
      <c r="D865">
        <v>0.86299999999999999</v>
      </c>
      <c r="E865">
        <f t="shared" si="26"/>
        <v>2197906.7740000002</v>
      </c>
    </row>
    <row r="866" spans="1:5" x14ac:dyDescent="0.25">
      <c r="A866">
        <v>0.86399999999999999</v>
      </c>
      <c r="B866">
        <f t="shared" si="27"/>
        <v>11386.504000000001</v>
      </c>
      <c r="D866">
        <v>0.86399999999999999</v>
      </c>
      <c r="E866">
        <f t="shared" si="26"/>
        <v>2197595.2720000003</v>
      </c>
    </row>
    <row r="867" spans="1:5" x14ac:dyDescent="0.25">
      <c r="A867">
        <v>0.86499999999999999</v>
      </c>
      <c r="B867">
        <f t="shared" si="27"/>
        <v>11384.89</v>
      </c>
      <c r="D867">
        <v>0.86499999999999999</v>
      </c>
      <c r="E867">
        <f t="shared" si="26"/>
        <v>2197283.77</v>
      </c>
    </row>
    <row r="868" spans="1:5" x14ac:dyDescent="0.25">
      <c r="A868">
        <v>0.86599999999999999</v>
      </c>
      <c r="B868">
        <f t="shared" si="27"/>
        <v>11383.276</v>
      </c>
      <c r="D868">
        <v>0.86599999999999999</v>
      </c>
      <c r="E868">
        <f t="shared" si="26"/>
        <v>2196972.2680000002</v>
      </c>
    </row>
    <row r="869" spans="1:5" x14ac:dyDescent="0.25">
      <c r="A869">
        <v>0.86699999999999999</v>
      </c>
      <c r="B869">
        <f t="shared" si="27"/>
        <v>11381.662</v>
      </c>
      <c r="D869">
        <v>0.86699999999999999</v>
      </c>
      <c r="E869">
        <f t="shared" si="26"/>
        <v>2196660.7659999998</v>
      </c>
    </row>
    <row r="870" spans="1:5" x14ac:dyDescent="0.25">
      <c r="A870">
        <v>0.86799999999999999</v>
      </c>
      <c r="B870">
        <f t="shared" si="27"/>
        <v>11380.048000000001</v>
      </c>
      <c r="D870">
        <v>0.86799999999999999</v>
      </c>
      <c r="E870">
        <f t="shared" si="26"/>
        <v>2196349.264</v>
      </c>
    </row>
    <row r="871" spans="1:5" x14ac:dyDescent="0.25">
      <c r="A871">
        <v>0.86899999999999999</v>
      </c>
      <c r="B871">
        <f t="shared" si="27"/>
        <v>11378.433999999999</v>
      </c>
      <c r="D871">
        <v>0.86899999999999999</v>
      </c>
      <c r="E871">
        <f t="shared" si="26"/>
        <v>2196037.7619999996</v>
      </c>
    </row>
    <row r="872" spans="1:5" x14ac:dyDescent="0.25">
      <c r="A872">
        <v>0.87</v>
      </c>
      <c r="B872">
        <f t="shared" si="27"/>
        <v>11376.82</v>
      </c>
      <c r="D872">
        <v>0.87</v>
      </c>
      <c r="E872">
        <f t="shared" si="26"/>
        <v>2195726.2599999998</v>
      </c>
    </row>
    <row r="873" spans="1:5" x14ac:dyDescent="0.25">
      <c r="A873">
        <v>0.871</v>
      </c>
      <c r="B873">
        <f t="shared" si="27"/>
        <v>11375.206</v>
      </c>
      <c r="D873">
        <v>0.871</v>
      </c>
      <c r="E873">
        <f t="shared" si="26"/>
        <v>2195414.7579999999</v>
      </c>
    </row>
    <row r="874" spans="1:5" x14ac:dyDescent="0.25">
      <c r="A874">
        <v>0.872</v>
      </c>
      <c r="B874">
        <f t="shared" si="27"/>
        <v>11373.592000000001</v>
      </c>
      <c r="D874">
        <v>0.872</v>
      </c>
      <c r="E874">
        <f t="shared" si="26"/>
        <v>2195103.2560000001</v>
      </c>
    </row>
    <row r="875" spans="1:5" x14ac:dyDescent="0.25">
      <c r="A875">
        <v>0.873</v>
      </c>
      <c r="B875">
        <f t="shared" si="27"/>
        <v>11371.977999999999</v>
      </c>
      <c r="D875">
        <v>0.873</v>
      </c>
      <c r="E875">
        <f t="shared" si="26"/>
        <v>2194791.7539999997</v>
      </c>
    </row>
    <row r="876" spans="1:5" x14ac:dyDescent="0.25">
      <c r="A876">
        <v>0.874</v>
      </c>
      <c r="B876">
        <f t="shared" si="27"/>
        <v>11370.364</v>
      </c>
      <c r="D876">
        <v>0.874</v>
      </c>
      <c r="E876">
        <f t="shared" si="26"/>
        <v>2194480.2519999999</v>
      </c>
    </row>
    <row r="877" spans="1:5" x14ac:dyDescent="0.25">
      <c r="A877">
        <v>0.875</v>
      </c>
      <c r="B877">
        <f t="shared" si="27"/>
        <v>11368.75</v>
      </c>
      <c r="D877">
        <v>0.875</v>
      </c>
      <c r="E877">
        <f t="shared" si="26"/>
        <v>2194168.75</v>
      </c>
    </row>
    <row r="878" spans="1:5" x14ac:dyDescent="0.25">
      <c r="A878">
        <v>0.876</v>
      </c>
      <c r="B878">
        <f t="shared" si="27"/>
        <v>11367.136</v>
      </c>
      <c r="D878">
        <v>0.876</v>
      </c>
      <c r="E878">
        <f t="shared" si="26"/>
        <v>2193857.2480000001</v>
      </c>
    </row>
    <row r="879" spans="1:5" x14ac:dyDescent="0.25">
      <c r="A879">
        <v>0.877</v>
      </c>
      <c r="B879">
        <f t="shared" si="27"/>
        <v>11365.522000000001</v>
      </c>
      <c r="D879">
        <v>0.877</v>
      </c>
      <c r="E879">
        <f t="shared" si="26"/>
        <v>2193545.7460000003</v>
      </c>
    </row>
    <row r="880" spans="1:5" x14ac:dyDescent="0.25">
      <c r="A880">
        <v>0.878</v>
      </c>
      <c r="B880">
        <f t="shared" si="27"/>
        <v>11363.907999999999</v>
      </c>
      <c r="D880">
        <v>0.878</v>
      </c>
      <c r="E880">
        <f t="shared" si="26"/>
        <v>2193234.2439999999</v>
      </c>
    </row>
    <row r="881" spans="1:5" x14ac:dyDescent="0.25">
      <c r="A881">
        <v>0.879</v>
      </c>
      <c r="B881">
        <f t="shared" si="27"/>
        <v>11362.294</v>
      </c>
      <c r="D881">
        <v>0.879</v>
      </c>
      <c r="E881">
        <f t="shared" si="26"/>
        <v>2192922.7420000001</v>
      </c>
    </row>
    <row r="882" spans="1:5" x14ac:dyDescent="0.25">
      <c r="A882">
        <v>0.88</v>
      </c>
      <c r="B882">
        <f t="shared" si="27"/>
        <v>11360.68</v>
      </c>
      <c r="D882">
        <v>0.88</v>
      </c>
      <c r="E882">
        <f t="shared" si="26"/>
        <v>2192611.2400000002</v>
      </c>
    </row>
    <row r="883" spans="1:5" x14ac:dyDescent="0.25">
      <c r="A883">
        <v>0.88100000000000001</v>
      </c>
      <c r="B883">
        <f t="shared" si="27"/>
        <v>11359.066000000001</v>
      </c>
      <c r="D883">
        <v>0.88100000000000001</v>
      </c>
      <c r="E883">
        <f t="shared" si="26"/>
        <v>2192299.7380000004</v>
      </c>
    </row>
    <row r="884" spans="1:5" x14ac:dyDescent="0.25">
      <c r="A884">
        <v>0.88200000000000001</v>
      </c>
      <c r="B884">
        <f t="shared" si="27"/>
        <v>11357.451999999999</v>
      </c>
      <c r="D884">
        <v>0.88200000000000001</v>
      </c>
      <c r="E884">
        <f t="shared" si="26"/>
        <v>2191988.236</v>
      </c>
    </row>
    <row r="885" spans="1:5" x14ac:dyDescent="0.25">
      <c r="A885">
        <v>0.88300000000000001</v>
      </c>
      <c r="B885">
        <f t="shared" si="27"/>
        <v>11355.838</v>
      </c>
      <c r="D885">
        <v>0.88300000000000001</v>
      </c>
      <c r="E885">
        <f t="shared" si="26"/>
        <v>2191676.7340000002</v>
      </c>
    </row>
    <row r="886" spans="1:5" x14ac:dyDescent="0.25">
      <c r="A886">
        <v>0.88400000000000001</v>
      </c>
      <c r="B886">
        <f t="shared" si="27"/>
        <v>11354.224</v>
      </c>
      <c r="D886">
        <v>0.88400000000000001</v>
      </c>
      <c r="E886">
        <f t="shared" si="26"/>
        <v>2191365.2319999998</v>
      </c>
    </row>
    <row r="887" spans="1:5" x14ac:dyDescent="0.25">
      <c r="A887">
        <v>0.88500000000000001</v>
      </c>
      <c r="B887">
        <f t="shared" si="27"/>
        <v>11352.61</v>
      </c>
      <c r="D887">
        <v>0.88500000000000001</v>
      </c>
      <c r="E887">
        <f t="shared" si="26"/>
        <v>2191053.73</v>
      </c>
    </row>
    <row r="888" spans="1:5" x14ac:dyDescent="0.25">
      <c r="A888">
        <v>0.88600000000000001</v>
      </c>
      <c r="B888">
        <f t="shared" si="27"/>
        <v>11350.995999999999</v>
      </c>
      <c r="D888">
        <v>0.88600000000000001</v>
      </c>
      <c r="E888">
        <f t="shared" si="26"/>
        <v>2190742.2279999997</v>
      </c>
    </row>
    <row r="889" spans="1:5" x14ac:dyDescent="0.25">
      <c r="A889">
        <v>0.88700000000000001</v>
      </c>
      <c r="B889">
        <f t="shared" si="27"/>
        <v>11349.382</v>
      </c>
      <c r="D889">
        <v>0.88700000000000001</v>
      </c>
      <c r="E889">
        <f t="shared" si="26"/>
        <v>2190430.7259999998</v>
      </c>
    </row>
    <row r="890" spans="1:5" x14ac:dyDescent="0.25">
      <c r="A890">
        <v>0.88800000000000001</v>
      </c>
      <c r="B890">
        <f t="shared" si="27"/>
        <v>11347.768</v>
      </c>
      <c r="D890">
        <v>0.88800000000000001</v>
      </c>
      <c r="E890">
        <f t="shared" si="26"/>
        <v>2190119.2239999999</v>
      </c>
    </row>
    <row r="891" spans="1:5" x14ac:dyDescent="0.25">
      <c r="A891">
        <v>0.88900000000000001</v>
      </c>
      <c r="B891">
        <f t="shared" si="27"/>
        <v>11346.154</v>
      </c>
      <c r="D891">
        <v>0.88900000000000001</v>
      </c>
      <c r="E891">
        <f t="shared" si="26"/>
        <v>2189807.7220000001</v>
      </c>
    </row>
    <row r="892" spans="1:5" x14ac:dyDescent="0.25">
      <c r="A892">
        <v>0.89</v>
      </c>
      <c r="B892">
        <f t="shared" si="27"/>
        <v>11344.54</v>
      </c>
      <c r="D892">
        <v>0.89</v>
      </c>
      <c r="E892">
        <f t="shared" si="26"/>
        <v>2189496.2200000002</v>
      </c>
    </row>
    <row r="893" spans="1:5" x14ac:dyDescent="0.25">
      <c r="A893">
        <v>0.89100000000000001</v>
      </c>
      <c r="B893">
        <f t="shared" si="27"/>
        <v>11342.925999999999</v>
      </c>
      <c r="D893">
        <v>0.89100000000000001</v>
      </c>
      <c r="E893">
        <f t="shared" si="26"/>
        <v>2189184.7179999999</v>
      </c>
    </row>
    <row r="894" spans="1:5" x14ac:dyDescent="0.25">
      <c r="A894">
        <v>0.89200000000000002</v>
      </c>
      <c r="B894">
        <f t="shared" si="27"/>
        <v>11341.312</v>
      </c>
      <c r="D894">
        <v>0.89200000000000002</v>
      </c>
      <c r="E894">
        <f t="shared" si="26"/>
        <v>2188873.216</v>
      </c>
    </row>
    <row r="895" spans="1:5" x14ac:dyDescent="0.25">
      <c r="A895">
        <v>0.89300000000000002</v>
      </c>
      <c r="B895">
        <f t="shared" si="27"/>
        <v>11339.698</v>
      </c>
      <c r="D895">
        <v>0.89300000000000002</v>
      </c>
      <c r="E895">
        <f t="shared" si="26"/>
        <v>2188561.7140000002</v>
      </c>
    </row>
    <row r="896" spans="1:5" x14ac:dyDescent="0.25">
      <c r="A896">
        <v>0.89400000000000002</v>
      </c>
      <c r="B896">
        <f t="shared" si="27"/>
        <v>11338.084000000001</v>
      </c>
      <c r="D896">
        <v>0.89400000000000002</v>
      </c>
      <c r="E896">
        <f t="shared" si="26"/>
        <v>2188250.2120000003</v>
      </c>
    </row>
    <row r="897" spans="1:5" x14ac:dyDescent="0.25">
      <c r="A897">
        <v>0.89500000000000002</v>
      </c>
      <c r="B897">
        <f t="shared" si="27"/>
        <v>11336.47</v>
      </c>
      <c r="D897">
        <v>0.89500000000000002</v>
      </c>
      <c r="E897">
        <f t="shared" si="26"/>
        <v>2187938.71</v>
      </c>
    </row>
    <row r="898" spans="1:5" x14ac:dyDescent="0.25">
      <c r="A898">
        <v>0.89600000000000002</v>
      </c>
      <c r="B898">
        <f t="shared" si="27"/>
        <v>11334.856</v>
      </c>
      <c r="D898">
        <v>0.89600000000000002</v>
      </c>
      <c r="E898">
        <f t="shared" ref="E898:E961" si="28">B898*discharged</f>
        <v>2187627.2080000001</v>
      </c>
    </row>
    <row r="899" spans="1:5" x14ac:dyDescent="0.25">
      <c r="A899">
        <v>0.89700000000000002</v>
      </c>
      <c r="B899">
        <f t="shared" ref="B899:B962" si="29">12781-A899*1614</f>
        <v>11333.242</v>
      </c>
      <c r="D899">
        <v>0.89700000000000002</v>
      </c>
      <c r="E899">
        <f t="shared" si="28"/>
        <v>2187315.7060000002</v>
      </c>
    </row>
    <row r="900" spans="1:5" x14ac:dyDescent="0.25">
      <c r="A900">
        <v>0.89800000000000002</v>
      </c>
      <c r="B900">
        <f t="shared" si="29"/>
        <v>11331.628000000001</v>
      </c>
      <c r="D900">
        <v>0.89800000000000002</v>
      </c>
      <c r="E900">
        <f t="shared" si="28"/>
        <v>2187004.2039999999</v>
      </c>
    </row>
    <row r="901" spans="1:5" x14ac:dyDescent="0.25">
      <c r="A901">
        <v>0.89900000000000002</v>
      </c>
      <c r="B901">
        <f t="shared" si="29"/>
        <v>11330.013999999999</v>
      </c>
      <c r="D901">
        <v>0.89900000000000002</v>
      </c>
      <c r="E901">
        <f t="shared" si="28"/>
        <v>2186692.702</v>
      </c>
    </row>
    <row r="902" spans="1:5" x14ac:dyDescent="0.25">
      <c r="A902">
        <v>0.9</v>
      </c>
      <c r="B902">
        <f t="shared" si="29"/>
        <v>11328.4</v>
      </c>
      <c r="D902">
        <v>0.9</v>
      </c>
      <c r="E902">
        <f t="shared" si="28"/>
        <v>2186381.1999999997</v>
      </c>
    </row>
    <row r="903" spans="1:5" x14ac:dyDescent="0.25">
      <c r="A903">
        <v>0.90100000000000002</v>
      </c>
      <c r="B903">
        <f t="shared" si="29"/>
        <v>11326.786</v>
      </c>
      <c r="D903">
        <v>0.90100000000000002</v>
      </c>
      <c r="E903">
        <f t="shared" si="28"/>
        <v>2186069.6979999999</v>
      </c>
    </row>
    <row r="904" spans="1:5" x14ac:dyDescent="0.25">
      <c r="A904">
        <v>0.90200000000000002</v>
      </c>
      <c r="B904">
        <f t="shared" si="29"/>
        <v>11325.172</v>
      </c>
      <c r="D904">
        <v>0.90200000000000002</v>
      </c>
      <c r="E904">
        <f t="shared" si="28"/>
        <v>2185758.196</v>
      </c>
    </row>
    <row r="905" spans="1:5" x14ac:dyDescent="0.25">
      <c r="A905">
        <v>0.90300000000000002</v>
      </c>
      <c r="B905">
        <f t="shared" si="29"/>
        <v>11323.558000000001</v>
      </c>
      <c r="D905">
        <v>0.90300000000000002</v>
      </c>
      <c r="E905">
        <f t="shared" si="28"/>
        <v>2185446.6940000001</v>
      </c>
    </row>
    <row r="906" spans="1:5" x14ac:dyDescent="0.25">
      <c r="A906">
        <v>0.90400000000000003</v>
      </c>
      <c r="B906">
        <f t="shared" si="29"/>
        <v>11321.944</v>
      </c>
      <c r="D906">
        <v>0.90400000000000003</v>
      </c>
      <c r="E906">
        <f t="shared" si="28"/>
        <v>2185135.1919999998</v>
      </c>
    </row>
    <row r="907" spans="1:5" x14ac:dyDescent="0.25">
      <c r="A907">
        <v>0.90500000000000003</v>
      </c>
      <c r="B907">
        <f t="shared" si="29"/>
        <v>11320.33</v>
      </c>
      <c r="D907">
        <v>0.90500000000000003</v>
      </c>
      <c r="E907">
        <f t="shared" si="28"/>
        <v>2184823.69</v>
      </c>
    </row>
    <row r="908" spans="1:5" x14ac:dyDescent="0.25">
      <c r="A908">
        <v>0.90600000000000003</v>
      </c>
      <c r="B908">
        <f t="shared" si="29"/>
        <v>11318.716</v>
      </c>
      <c r="D908">
        <v>0.90600000000000003</v>
      </c>
      <c r="E908">
        <f t="shared" si="28"/>
        <v>2184512.1880000001</v>
      </c>
    </row>
    <row r="909" spans="1:5" x14ac:dyDescent="0.25">
      <c r="A909">
        <v>0.90700000000000003</v>
      </c>
      <c r="B909">
        <f t="shared" si="29"/>
        <v>11317.101999999999</v>
      </c>
      <c r="D909">
        <v>0.90700000000000003</v>
      </c>
      <c r="E909">
        <f t="shared" si="28"/>
        <v>2184200.6859999998</v>
      </c>
    </row>
    <row r="910" spans="1:5" x14ac:dyDescent="0.25">
      <c r="A910">
        <v>0.90800000000000003</v>
      </c>
      <c r="B910">
        <f t="shared" si="29"/>
        <v>11315.487999999999</v>
      </c>
      <c r="D910">
        <v>0.90800000000000003</v>
      </c>
      <c r="E910">
        <f t="shared" si="28"/>
        <v>2183889.1839999999</v>
      </c>
    </row>
    <row r="911" spans="1:5" x14ac:dyDescent="0.25">
      <c r="A911">
        <v>0.90900000000000003</v>
      </c>
      <c r="B911">
        <f t="shared" si="29"/>
        <v>11313.874</v>
      </c>
      <c r="D911">
        <v>0.90900000000000003</v>
      </c>
      <c r="E911">
        <f t="shared" si="28"/>
        <v>2183577.682</v>
      </c>
    </row>
    <row r="912" spans="1:5" x14ac:dyDescent="0.25">
      <c r="A912">
        <v>0.91</v>
      </c>
      <c r="B912">
        <f t="shared" si="29"/>
        <v>11312.26</v>
      </c>
      <c r="D912">
        <v>0.91</v>
      </c>
      <c r="E912">
        <f t="shared" si="28"/>
        <v>2183266.1800000002</v>
      </c>
    </row>
    <row r="913" spans="1:5" x14ac:dyDescent="0.25">
      <c r="A913">
        <v>0.91100000000000003</v>
      </c>
      <c r="B913">
        <f t="shared" si="29"/>
        <v>11310.646000000001</v>
      </c>
      <c r="D913">
        <v>0.91100000000000003</v>
      </c>
      <c r="E913">
        <f t="shared" si="28"/>
        <v>2182954.6780000003</v>
      </c>
    </row>
    <row r="914" spans="1:5" x14ac:dyDescent="0.25">
      <c r="A914">
        <v>0.91200000000000003</v>
      </c>
      <c r="B914">
        <f t="shared" si="29"/>
        <v>11309.031999999999</v>
      </c>
      <c r="D914">
        <v>0.91200000000000003</v>
      </c>
      <c r="E914">
        <f t="shared" si="28"/>
        <v>2182643.176</v>
      </c>
    </row>
    <row r="915" spans="1:5" x14ac:dyDescent="0.25">
      <c r="A915">
        <v>0.91300000000000003</v>
      </c>
      <c r="B915">
        <f t="shared" si="29"/>
        <v>11307.418</v>
      </c>
      <c r="D915">
        <v>0.91300000000000003</v>
      </c>
      <c r="E915">
        <f t="shared" si="28"/>
        <v>2182331.6740000001</v>
      </c>
    </row>
    <row r="916" spans="1:5" x14ac:dyDescent="0.25">
      <c r="A916">
        <v>0.91400000000000003</v>
      </c>
      <c r="B916">
        <f t="shared" si="29"/>
        <v>11305.804</v>
      </c>
      <c r="D916">
        <v>0.91400000000000003</v>
      </c>
      <c r="E916">
        <f t="shared" si="28"/>
        <v>2182020.1719999998</v>
      </c>
    </row>
    <row r="917" spans="1:5" x14ac:dyDescent="0.25">
      <c r="A917">
        <v>0.91500000000000004</v>
      </c>
      <c r="B917">
        <f t="shared" si="29"/>
        <v>11304.19</v>
      </c>
      <c r="D917">
        <v>0.91500000000000004</v>
      </c>
      <c r="E917">
        <f t="shared" si="28"/>
        <v>2181708.67</v>
      </c>
    </row>
    <row r="918" spans="1:5" x14ac:dyDescent="0.25">
      <c r="A918">
        <v>0.91600000000000004</v>
      </c>
      <c r="B918">
        <f t="shared" si="29"/>
        <v>11302.576000000001</v>
      </c>
      <c r="D918">
        <v>0.91600000000000004</v>
      </c>
      <c r="E918">
        <f t="shared" si="28"/>
        <v>2181397.1680000001</v>
      </c>
    </row>
    <row r="919" spans="1:5" x14ac:dyDescent="0.25">
      <c r="A919">
        <v>0.91700000000000004</v>
      </c>
      <c r="B919">
        <f t="shared" si="29"/>
        <v>11300.962</v>
      </c>
      <c r="D919">
        <v>0.91700000000000004</v>
      </c>
      <c r="E919">
        <f t="shared" si="28"/>
        <v>2181085.6659999997</v>
      </c>
    </row>
    <row r="920" spans="1:5" x14ac:dyDescent="0.25">
      <c r="A920">
        <v>0.91800000000000004</v>
      </c>
      <c r="B920">
        <f t="shared" si="29"/>
        <v>11299.348</v>
      </c>
      <c r="D920">
        <v>0.91800000000000004</v>
      </c>
      <c r="E920">
        <f t="shared" si="28"/>
        <v>2180774.1639999999</v>
      </c>
    </row>
    <row r="921" spans="1:5" x14ac:dyDescent="0.25">
      <c r="A921">
        <v>0.91900000000000004</v>
      </c>
      <c r="B921">
        <f t="shared" si="29"/>
        <v>11297.734</v>
      </c>
      <c r="D921">
        <v>0.91900000000000004</v>
      </c>
      <c r="E921">
        <f t="shared" si="28"/>
        <v>2180462.662</v>
      </c>
    </row>
    <row r="922" spans="1:5" x14ac:dyDescent="0.25">
      <c r="A922">
        <v>0.92</v>
      </c>
      <c r="B922">
        <f t="shared" si="29"/>
        <v>11296.119999999999</v>
      </c>
      <c r="D922">
        <v>0.92</v>
      </c>
      <c r="E922">
        <f t="shared" si="28"/>
        <v>2180151.1599999997</v>
      </c>
    </row>
    <row r="923" spans="1:5" x14ac:dyDescent="0.25">
      <c r="A923">
        <v>0.92100000000000004</v>
      </c>
      <c r="B923">
        <f t="shared" si="29"/>
        <v>11294.505999999999</v>
      </c>
      <c r="D923">
        <v>0.92100000000000004</v>
      </c>
      <c r="E923">
        <f t="shared" si="28"/>
        <v>2179839.6579999998</v>
      </c>
    </row>
    <row r="924" spans="1:5" x14ac:dyDescent="0.25">
      <c r="A924">
        <v>0.92200000000000004</v>
      </c>
      <c r="B924">
        <f t="shared" si="29"/>
        <v>11292.892</v>
      </c>
      <c r="D924">
        <v>0.92200000000000004</v>
      </c>
      <c r="E924">
        <f t="shared" si="28"/>
        <v>2179528.156</v>
      </c>
    </row>
    <row r="925" spans="1:5" x14ac:dyDescent="0.25">
      <c r="A925">
        <v>0.92300000000000004</v>
      </c>
      <c r="B925">
        <f t="shared" si="29"/>
        <v>11291.278</v>
      </c>
      <c r="D925">
        <v>0.92300000000000004</v>
      </c>
      <c r="E925">
        <f t="shared" si="28"/>
        <v>2179216.6540000001</v>
      </c>
    </row>
    <row r="926" spans="1:5" x14ac:dyDescent="0.25">
      <c r="A926">
        <v>0.92400000000000004</v>
      </c>
      <c r="B926">
        <f t="shared" si="29"/>
        <v>11289.664000000001</v>
      </c>
      <c r="D926">
        <v>0.92400000000000004</v>
      </c>
      <c r="E926">
        <f t="shared" si="28"/>
        <v>2178905.1520000002</v>
      </c>
    </row>
    <row r="927" spans="1:5" x14ac:dyDescent="0.25">
      <c r="A927">
        <v>0.92500000000000004</v>
      </c>
      <c r="B927">
        <f t="shared" si="29"/>
        <v>11288.05</v>
      </c>
      <c r="D927">
        <v>0.92500000000000004</v>
      </c>
      <c r="E927">
        <f t="shared" si="28"/>
        <v>2178593.65</v>
      </c>
    </row>
    <row r="928" spans="1:5" x14ac:dyDescent="0.25">
      <c r="A928">
        <v>0.92600000000000005</v>
      </c>
      <c r="B928">
        <f t="shared" si="29"/>
        <v>11286.436</v>
      </c>
      <c r="D928">
        <v>0.92600000000000005</v>
      </c>
      <c r="E928">
        <f t="shared" si="28"/>
        <v>2178282.148</v>
      </c>
    </row>
    <row r="929" spans="1:5" x14ac:dyDescent="0.25">
      <c r="A929">
        <v>0.92700000000000005</v>
      </c>
      <c r="B929">
        <f t="shared" si="29"/>
        <v>11284.822</v>
      </c>
      <c r="D929">
        <v>0.92700000000000005</v>
      </c>
      <c r="E929">
        <f t="shared" si="28"/>
        <v>2177970.6460000002</v>
      </c>
    </row>
    <row r="930" spans="1:5" x14ac:dyDescent="0.25">
      <c r="A930">
        <v>0.92800000000000005</v>
      </c>
      <c r="B930">
        <f t="shared" si="29"/>
        <v>11283.208000000001</v>
      </c>
      <c r="D930">
        <v>0.92800000000000005</v>
      </c>
      <c r="E930">
        <f t="shared" si="28"/>
        <v>2177659.1440000003</v>
      </c>
    </row>
    <row r="931" spans="1:5" x14ac:dyDescent="0.25">
      <c r="A931">
        <v>0.92900000000000005</v>
      </c>
      <c r="B931">
        <f t="shared" si="29"/>
        <v>11281.593999999999</v>
      </c>
      <c r="D931">
        <v>0.92900000000000005</v>
      </c>
      <c r="E931">
        <f t="shared" si="28"/>
        <v>2177347.642</v>
      </c>
    </row>
    <row r="932" spans="1:5" x14ac:dyDescent="0.25">
      <c r="A932">
        <v>0.93</v>
      </c>
      <c r="B932">
        <f t="shared" si="29"/>
        <v>11279.98</v>
      </c>
      <c r="D932">
        <v>0.93</v>
      </c>
      <c r="E932">
        <f t="shared" si="28"/>
        <v>2177036.14</v>
      </c>
    </row>
    <row r="933" spans="1:5" x14ac:dyDescent="0.25">
      <c r="A933">
        <v>0.93100000000000005</v>
      </c>
      <c r="B933">
        <f t="shared" si="29"/>
        <v>11278.366</v>
      </c>
      <c r="D933">
        <v>0.93100000000000005</v>
      </c>
      <c r="E933">
        <f t="shared" si="28"/>
        <v>2176724.6379999998</v>
      </c>
    </row>
    <row r="934" spans="1:5" x14ac:dyDescent="0.25">
      <c r="A934">
        <v>0.93200000000000005</v>
      </c>
      <c r="B934">
        <f t="shared" si="29"/>
        <v>11276.752</v>
      </c>
      <c r="D934">
        <v>0.93200000000000005</v>
      </c>
      <c r="E934">
        <f t="shared" si="28"/>
        <v>2176413.1359999999</v>
      </c>
    </row>
    <row r="935" spans="1:5" x14ac:dyDescent="0.25">
      <c r="A935">
        <v>0.93300000000000005</v>
      </c>
      <c r="B935">
        <f t="shared" si="29"/>
        <v>11275.137999999999</v>
      </c>
      <c r="D935">
        <v>0.93300000000000005</v>
      </c>
      <c r="E935">
        <f t="shared" si="28"/>
        <v>2176101.6339999996</v>
      </c>
    </row>
    <row r="936" spans="1:5" x14ac:dyDescent="0.25">
      <c r="A936">
        <v>0.93400000000000005</v>
      </c>
      <c r="B936">
        <f t="shared" si="29"/>
        <v>11273.523999999999</v>
      </c>
      <c r="D936">
        <v>0.93400000000000005</v>
      </c>
      <c r="E936">
        <f t="shared" si="28"/>
        <v>2175790.1319999998</v>
      </c>
    </row>
    <row r="937" spans="1:5" x14ac:dyDescent="0.25">
      <c r="A937">
        <v>0.93500000000000005</v>
      </c>
      <c r="B937">
        <f t="shared" si="29"/>
        <v>11271.91</v>
      </c>
      <c r="D937">
        <v>0.93500000000000005</v>
      </c>
      <c r="E937">
        <f t="shared" si="28"/>
        <v>2175478.63</v>
      </c>
    </row>
    <row r="938" spans="1:5" x14ac:dyDescent="0.25">
      <c r="A938">
        <v>0.93600000000000005</v>
      </c>
      <c r="B938">
        <f t="shared" si="29"/>
        <v>11270.296</v>
      </c>
      <c r="D938">
        <v>0.93600000000000005</v>
      </c>
      <c r="E938">
        <f t="shared" si="28"/>
        <v>2175167.128</v>
      </c>
    </row>
    <row r="939" spans="1:5" x14ac:dyDescent="0.25">
      <c r="A939">
        <v>0.93700000000000006</v>
      </c>
      <c r="B939">
        <f t="shared" si="29"/>
        <v>11268.682000000001</v>
      </c>
      <c r="D939">
        <v>0.93700000000000006</v>
      </c>
      <c r="E939">
        <f t="shared" si="28"/>
        <v>2174855.6260000002</v>
      </c>
    </row>
    <row r="940" spans="1:5" x14ac:dyDescent="0.25">
      <c r="A940">
        <v>0.93799999999999994</v>
      </c>
      <c r="B940">
        <f t="shared" si="29"/>
        <v>11267.067999999999</v>
      </c>
      <c r="D940">
        <v>0.93799999999999994</v>
      </c>
      <c r="E940">
        <f t="shared" si="28"/>
        <v>2174544.1239999998</v>
      </c>
    </row>
    <row r="941" spans="1:5" x14ac:dyDescent="0.25">
      <c r="A941">
        <v>0.93899999999999995</v>
      </c>
      <c r="B941">
        <f t="shared" si="29"/>
        <v>11265.454</v>
      </c>
      <c r="D941">
        <v>0.93899999999999995</v>
      </c>
      <c r="E941">
        <f t="shared" si="28"/>
        <v>2174232.622</v>
      </c>
    </row>
    <row r="942" spans="1:5" x14ac:dyDescent="0.25">
      <c r="A942">
        <v>0.94</v>
      </c>
      <c r="B942">
        <f t="shared" si="29"/>
        <v>11263.84</v>
      </c>
      <c r="D942">
        <v>0.94</v>
      </c>
      <c r="E942">
        <f t="shared" si="28"/>
        <v>2173921.12</v>
      </c>
    </row>
    <row r="943" spans="1:5" x14ac:dyDescent="0.25">
      <c r="A943">
        <v>0.94099999999999995</v>
      </c>
      <c r="B943">
        <f t="shared" si="29"/>
        <v>11262.226000000001</v>
      </c>
      <c r="D943">
        <v>0.94099999999999995</v>
      </c>
      <c r="E943">
        <f t="shared" si="28"/>
        <v>2173609.6180000002</v>
      </c>
    </row>
    <row r="944" spans="1:5" x14ac:dyDescent="0.25">
      <c r="A944">
        <v>0.94199999999999995</v>
      </c>
      <c r="B944">
        <f t="shared" si="29"/>
        <v>11260.612000000001</v>
      </c>
      <c r="D944">
        <v>0.94199999999999995</v>
      </c>
      <c r="E944">
        <f t="shared" si="28"/>
        <v>2173298.1160000004</v>
      </c>
    </row>
    <row r="945" spans="1:5" x14ac:dyDescent="0.25">
      <c r="A945">
        <v>0.94299999999999995</v>
      </c>
      <c r="B945">
        <f t="shared" si="29"/>
        <v>11258.998</v>
      </c>
      <c r="D945">
        <v>0.94299999999999995</v>
      </c>
      <c r="E945">
        <f t="shared" si="28"/>
        <v>2172986.6140000001</v>
      </c>
    </row>
    <row r="946" spans="1:5" x14ac:dyDescent="0.25">
      <c r="A946">
        <v>0.94399999999999995</v>
      </c>
      <c r="B946">
        <f t="shared" si="29"/>
        <v>11257.384</v>
      </c>
      <c r="D946">
        <v>0.94399999999999995</v>
      </c>
      <c r="E946">
        <f t="shared" si="28"/>
        <v>2172675.1120000002</v>
      </c>
    </row>
    <row r="947" spans="1:5" x14ac:dyDescent="0.25">
      <c r="A947">
        <v>0.94499999999999995</v>
      </c>
      <c r="B947">
        <f t="shared" si="29"/>
        <v>11255.77</v>
      </c>
      <c r="D947">
        <v>0.94499999999999995</v>
      </c>
      <c r="E947">
        <f t="shared" si="28"/>
        <v>2172363.61</v>
      </c>
    </row>
    <row r="948" spans="1:5" x14ac:dyDescent="0.25">
      <c r="A948">
        <v>0.94599999999999995</v>
      </c>
      <c r="B948">
        <f t="shared" si="29"/>
        <v>11254.156000000001</v>
      </c>
      <c r="D948">
        <v>0.94599999999999995</v>
      </c>
      <c r="E948">
        <f t="shared" si="28"/>
        <v>2172052.108</v>
      </c>
    </row>
    <row r="949" spans="1:5" x14ac:dyDescent="0.25">
      <c r="A949">
        <v>0.94699999999999995</v>
      </c>
      <c r="B949">
        <f t="shared" si="29"/>
        <v>11252.541999999999</v>
      </c>
      <c r="D949">
        <v>0.94699999999999995</v>
      </c>
      <c r="E949">
        <f t="shared" si="28"/>
        <v>2171740.6059999997</v>
      </c>
    </row>
    <row r="950" spans="1:5" x14ac:dyDescent="0.25">
      <c r="A950">
        <v>0.94799999999999995</v>
      </c>
      <c r="B950">
        <f t="shared" si="29"/>
        <v>11250.928</v>
      </c>
      <c r="D950">
        <v>0.94799999999999995</v>
      </c>
      <c r="E950">
        <f t="shared" si="28"/>
        <v>2171429.1039999998</v>
      </c>
    </row>
    <row r="951" spans="1:5" x14ac:dyDescent="0.25">
      <c r="A951">
        <v>0.94899999999999995</v>
      </c>
      <c r="B951">
        <f t="shared" si="29"/>
        <v>11249.314</v>
      </c>
      <c r="D951">
        <v>0.94899999999999995</v>
      </c>
      <c r="E951">
        <f t="shared" si="28"/>
        <v>2171117.602</v>
      </c>
    </row>
    <row r="952" spans="1:5" x14ac:dyDescent="0.25">
      <c r="A952">
        <v>0.95</v>
      </c>
      <c r="B952">
        <f t="shared" si="29"/>
        <v>11247.7</v>
      </c>
      <c r="D952">
        <v>0.95</v>
      </c>
      <c r="E952">
        <f t="shared" si="28"/>
        <v>2170806.1</v>
      </c>
    </row>
    <row r="953" spans="1:5" x14ac:dyDescent="0.25">
      <c r="A953">
        <v>0.95099999999999996</v>
      </c>
      <c r="B953">
        <f t="shared" si="29"/>
        <v>11246.085999999999</v>
      </c>
      <c r="D953">
        <v>0.95099999999999996</v>
      </c>
      <c r="E953">
        <f t="shared" si="28"/>
        <v>2170494.5979999998</v>
      </c>
    </row>
    <row r="954" spans="1:5" x14ac:dyDescent="0.25">
      <c r="A954">
        <v>0.95199999999999996</v>
      </c>
      <c r="B954">
        <f t="shared" si="29"/>
        <v>11244.472</v>
      </c>
      <c r="D954">
        <v>0.95199999999999996</v>
      </c>
      <c r="E954">
        <f t="shared" si="28"/>
        <v>2170183.0959999999</v>
      </c>
    </row>
    <row r="955" spans="1:5" x14ac:dyDescent="0.25">
      <c r="A955">
        <v>0.95299999999999996</v>
      </c>
      <c r="B955">
        <f t="shared" si="29"/>
        <v>11242.858</v>
      </c>
      <c r="D955">
        <v>0.95299999999999996</v>
      </c>
      <c r="E955">
        <f t="shared" si="28"/>
        <v>2169871.594</v>
      </c>
    </row>
    <row r="956" spans="1:5" x14ac:dyDescent="0.25">
      <c r="A956">
        <v>0.95399999999999996</v>
      </c>
      <c r="B956">
        <f t="shared" si="29"/>
        <v>11241.244000000001</v>
      </c>
      <c r="D956">
        <v>0.95399999999999996</v>
      </c>
      <c r="E956">
        <f t="shared" si="28"/>
        <v>2169560.0920000002</v>
      </c>
    </row>
    <row r="957" spans="1:5" x14ac:dyDescent="0.25">
      <c r="A957">
        <v>0.95499999999999996</v>
      </c>
      <c r="B957">
        <f t="shared" si="29"/>
        <v>11239.630000000001</v>
      </c>
      <c r="D957">
        <v>0.95499999999999996</v>
      </c>
      <c r="E957">
        <f t="shared" si="28"/>
        <v>2169248.5900000003</v>
      </c>
    </row>
    <row r="958" spans="1:5" x14ac:dyDescent="0.25">
      <c r="A958">
        <v>0.95599999999999996</v>
      </c>
      <c r="B958">
        <f t="shared" si="29"/>
        <v>11238.016</v>
      </c>
      <c r="D958">
        <v>0.95599999999999996</v>
      </c>
      <c r="E958">
        <f t="shared" si="28"/>
        <v>2168937.088</v>
      </c>
    </row>
    <row r="959" spans="1:5" x14ac:dyDescent="0.25">
      <c r="A959">
        <v>0.95699999999999996</v>
      </c>
      <c r="B959">
        <f t="shared" si="29"/>
        <v>11236.402</v>
      </c>
      <c r="D959">
        <v>0.95699999999999996</v>
      </c>
      <c r="E959">
        <f t="shared" si="28"/>
        <v>2168625.5860000001</v>
      </c>
    </row>
    <row r="960" spans="1:5" x14ac:dyDescent="0.25">
      <c r="A960">
        <v>0.95799999999999996</v>
      </c>
      <c r="B960">
        <f t="shared" si="29"/>
        <v>11234.788</v>
      </c>
      <c r="D960">
        <v>0.95799999999999996</v>
      </c>
      <c r="E960">
        <f t="shared" si="28"/>
        <v>2168314.0840000003</v>
      </c>
    </row>
    <row r="961" spans="1:5" x14ac:dyDescent="0.25">
      <c r="A961">
        <v>0.95899999999999996</v>
      </c>
      <c r="B961">
        <f t="shared" si="29"/>
        <v>11233.173999999999</v>
      </c>
      <c r="D961">
        <v>0.95899999999999996</v>
      </c>
      <c r="E961">
        <f t="shared" si="28"/>
        <v>2168002.5819999999</v>
      </c>
    </row>
    <row r="962" spans="1:5" x14ac:dyDescent="0.25">
      <c r="A962">
        <v>0.96</v>
      </c>
      <c r="B962">
        <f t="shared" si="29"/>
        <v>11231.56</v>
      </c>
      <c r="D962">
        <v>0.96</v>
      </c>
      <c r="E962">
        <f t="shared" ref="E962:E1002" si="30">B962*discharged</f>
        <v>2167691.08</v>
      </c>
    </row>
    <row r="963" spans="1:5" x14ac:dyDescent="0.25">
      <c r="A963">
        <v>0.96099999999999997</v>
      </c>
      <c r="B963">
        <f t="shared" ref="B963:B1002" si="31">12781-A963*1614</f>
        <v>11229.946</v>
      </c>
      <c r="D963">
        <v>0.96099999999999997</v>
      </c>
      <c r="E963">
        <f t="shared" si="30"/>
        <v>2167379.5780000002</v>
      </c>
    </row>
    <row r="964" spans="1:5" x14ac:dyDescent="0.25">
      <c r="A964">
        <v>0.96199999999999997</v>
      </c>
      <c r="B964">
        <f t="shared" si="31"/>
        <v>11228.332</v>
      </c>
      <c r="D964">
        <v>0.96199999999999997</v>
      </c>
      <c r="E964">
        <f t="shared" si="30"/>
        <v>2167068.0759999999</v>
      </c>
    </row>
    <row r="965" spans="1:5" x14ac:dyDescent="0.25">
      <c r="A965">
        <v>0.96299999999999997</v>
      </c>
      <c r="B965">
        <f t="shared" si="31"/>
        <v>11226.718000000001</v>
      </c>
      <c r="D965">
        <v>0.96299999999999997</v>
      </c>
      <c r="E965">
        <f t="shared" si="30"/>
        <v>2166756.574</v>
      </c>
    </row>
    <row r="966" spans="1:5" x14ac:dyDescent="0.25">
      <c r="A966">
        <v>0.96399999999999997</v>
      </c>
      <c r="B966">
        <f t="shared" si="31"/>
        <v>11225.103999999999</v>
      </c>
      <c r="D966">
        <v>0.96399999999999997</v>
      </c>
      <c r="E966">
        <f t="shared" si="30"/>
        <v>2166445.0719999997</v>
      </c>
    </row>
    <row r="967" spans="1:5" x14ac:dyDescent="0.25">
      <c r="A967">
        <v>0.96499999999999997</v>
      </c>
      <c r="B967">
        <f t="shared" si="31"/>
        <v>11223.49</v>
      </c>
      <c r="D967">
        <v>0.96499999999999997</v>
      </c>
      <c r="E967">
        <f t="shared" si="30"/>
        <v>2166133.5699999998</v>
      </c>
    </row>
    <row r="968" spans="1:5" x14ac:dyDescent="0.25">
      <c r="A968">
        <v>0.96599999999999997</v>
      </c>
      <c r="B968">
        <f t="shared" si="31"/>
        <v>11221.876</v>
      </c>
      <c r="D968">
        <v>0.96599999999999997</v>
      </c>
      <c r="E968">
        <f t="shared" si="30"/>
        <v>2165822.068</v>
      </c>
    </row>
    <row r="969" spans="1:5" x14ac:dyDescent="0.25">
      <c r="A969">
        <v>0.96699999999999997</v>
      </c>
      <c r="B969">
        <f t="shared" si="31"/>
        <v>11220.262000000001</v>
      </c>
      <c r="D969">
        <v>0.96699999999999997</v>
      </c>
      <c r="E969">
        <f t="shared" si="30"/>
        <v>2165510.5660000001</v>
      </c>
    </row>
    <row r="970" spans="1:5" x14ac:dyDescent="0.25">
      <c r="A970">
        <v>0.96799999999999997</v>
      </c>
      <c r="B970">
        <f t="shared" si="31"/>
        <v>11218.648000000001</v>
      </c>
      <c r="D970">
        <v>0.96799999999999997</v>
      </c>
      <c r="E970">
        <f t="shared" si="30"/>
        <v>2165199.0640000002</v>
      </c>
    </row>
    <row r="971" spans="1:5" x14ac:dyDescent="0.25">
      <c r="A971">
        <v>0.96899999999999997</v>
      </c>
      <c r="B971">
        <f t="shared" si="31"/>
        <v>11217.034</v>
      </c>
      <c r="D971">
        <v>0.96899999999999997</v>
      </c>
      <c r="E971">
        <f t="shared" si="30"/>
        <v>2164887.5619999999</v>
      </c>
    </row>
    <row r="972" spans="1:5" x14ac:dyDescent="0.25">
      <c r="A972">
        <v>0.97</v>
      </c>
      <c r="B972">
        <f t="shared" si="31"/>
        <v>11215.42</v>
      </c>
      <c r="D972">
        <v>0.97</v>
      </c>
      <c r="E972">
        <f t="shared" si="30"/>
        <v>2164576.06</v>
      </c>
    </row>
    <row r="973" spans="1:5" x14ac:dyDescent="0.25">
      <c r="A973">
        <v>0.97099999999999997</v>
      </c>
      <c r="B973">
        <f t="shared" si="31"/>
        <v>11213.806</v>
      </c>
      <c r="D973">
        <v>0.97099999999999997</v>
      </c>
      <c r="E973">
        <f t="shared" si="30"/>
        <v>2164264.5580000002</v>
      </c>
    </row>
    <row r="974" spans="1:5" x14ac:dyDescent="0.25">
      <c r="A974">
        <v>0.97199999999999998</v>
      </c>
      <c r="B974">
        <f t="shared" si="31"/>
        <v>11212.191999999999</v>
      </c>
      <c r="D974">
        <v>0.97199999999999998</v>
      </c>
      <c r="E974">
        <f t="shared" si="30"/>
        <v>2163953.0559999999</v>
      </c>
    </row>
    <row r="975" spans="1:5" x14ac:dyDescent="0.25">
      <c r="A975">
        <v>0.97299999999999998</v>
      </c>
      <c r="B975">
        <f t="shared" si="31"/>
        <v>11210.578</v>
      </c>
      <c r="D975">
        <v>0.97299999999999998</v>
      </c>
      <c r="E975">
        <f t="shared" si="30"/>
        <v>2163641.554</v>
      </c>
    </row>
    <row r="976" spans="1:5" x14ac:dyDescent="0.25">
      <c r="A976">
        <v>0.97399999999999998</v>
      </c>
      <c r="B976">
        <f t="shared" si="31"/>
        <v>11208.964</v>
      </c>
      <c r="D976">
        <v>0.97399999999999998</v>
      </c>
      <c r="E976">
        <f t="shared" si="30"/>
        <v>2163330.0520000001</v>
      </c>
    </row>
    <row r="977" spans="1:5" x14ac:dyDescent="0.25">
      <c r="A977">
        <v>0.97499999999999998</v>
      </c>
      <c r="B977">
        <f t="shared" si="31"/>
        <v>11207.35</v>
      </c>
      <c r="D977">
        <v>0.97499999999999998</v>
      </c>
      <c r="E977">
        <f t="shared" si="30"/>
        <v>2163018.5500000003</v>
      </c>
    </row>
    <row r="978" spans="1:5" x14ac:dyDescent="0.25">
      <c r="A978">
        <v>0.97599999999999998</v>
      </c>
      <c r="B978">
        <f t="shared" si="31"/>
        <v>11205.736000000001</v>
      </c>
      <c r="D978">
        <v>0.97599999999999998</v>
      </c>
      <c r="E978">
        <f t="shared" si="30"/>
        <v>2162707.048</v>
      </c>
    </row>
    <row r="979" spans="1:5" x14ac:dyDescent="0.25">
      <c r="A979">
        <v>0.97699999999999998</v>
      </c>
      <c r="B979">
        <f t="shared" si="31"/>
        <v>11204.121999999999</v>
      </c>
      <c r="D979">
        <v>0.97699999999999998</v>
      </c>
      <c r="E979">
        <f t="shared" si="30"/>
        <v>2162395.5460000001</v>
      </c>
    </row>
    <row r="980" spans="1:5" x14ac:dyDescent="0.25">
      <c r="A980">
        <v>0.97799999999999998</v>
      </c>
      <c r="B980">
        <f t="shared" si="31"/>
        <v>11202.508</v>
      </c>
      <c r="D980">
        <v>0.97799999999999998</v>
      </c>
      <c r="E980">
        <f t="shared" si="30"/>
        <v>2162084.0439999998</v>
      </c>
    </row>
    <row r="981" spans="1:5" x14ac:dyDescent="0.25">
      <c r="A981">
        <v>0.97899999999999998</v>
      </c>
      <c r="B981">
        <f t="shared" si="31"/>
        <v>11200.894</v>
      </c>
      <c r="D981">
        <v>0.97899999999999998</v>
      </c>
      <c r="E981">
        <f t="shared" si="30"/>
        <v>2161772.5419999999</v>
      </c>
    </row>
    <row r="982" spans="1:5" x14ac:dyDescent="0.25">
      <c r="A982">
        <v>0.98</v>
      </c>
      <c r="B982">
        <f t="shared" si="31"/>
        <v>11199.28</v>
      </c>
      <c r="D982">
        <v>0.98</v>
      </c>
      <c r="E982">
        <f t="shared" si="30"/>
        <v>2161461.04</v>
      </c>
    </row>
    <row r="983" spans="1:5" x14ac:dyDescent="0.25">
      <c r="A983">
        <v>0.98099999999999998</v>
      </c>
      <c r="B983">
        <f t="shared" si="31"/>
        <v>11197.665999999999</v>
      </c>
      <c r="D983">
        <v>0.98099999999999998</v>
      </c>
      <c r="E983">
        <f t="shared" si="30"/>
        <v>2161149.5379999997</v>
      </c>
    </row>
    <row r="984" spans="1:5" x14ac:dyDescent="0.25">
      <c r="A984">
        <v>0.98199999999999998</v>
      </c>
      <c r="B984">
        <f t="shared" si="31"/>
        <v>11196.052</v>
      </c>
      <c r="D984">
        <v>0.98199999999999998</v>
      </c>
      <c r="E984">
        <f t="shared" si="30"/>
        <v>2160838.0359999998</v>
      </c>
    </row>
    <row r="985" spans="1:5" x14ac:dyDescent="0.25">
      <c r="A985">
        <v>0.98299999999999998</v>
      </c>
      <c r="B985">
        <f t="shared" si="31"/>
        <v>11194.438</v>
      </c>
      <c r="D985">
        <v>0.98299999999999998</v>
      </c>
      <c r="E985">
        <f t="shared" si="30"/>
        <v>2160526.534</v>
      </c>
    </row>
    <row r="986" spans="1:5" x14ac:dyDescent="0.25">
      <c r="A986">
        <v>0.98399999999999999</v>
      </c>
      <c r="B986">
        <f t="shared" si="31"/>
        <v>11192.824000000001</v>
      </c>
      <c r="D986">
        <v>0.98399999999999999</v>
      </c>
      <c r="E986">
        <f t="shared" si="30"/>
        <v>2160215.0320000001</v>
      </c>
    </row>
    <row r="987" spans="1:5" x14ac:dyDescent="0.25">
      <c r="A987">
        <v>0.98499999999999999</v>
      </c>
      <c r="B987">
        <f t="shared" si="31"/>
        <v>11191.21</v>
      </c>
      <c r="D987">
        <v>0.98499999999999999</v>
      </c>
      <c r="E987">
        <f t="shared" si="30"/>
        <v>2159903.5299999998</v>
      </c>
    </row>
    <row r="988" spans="1:5" x14ac:dyDescent="0.25">
      <c r="A988">
        <v>0.98599999999999999</v>
      </c>
      <c r="B988">
        <f t="shared" si="31"/>
        <v>11189.596</v>
      </c>
      <c r="D988">
        <v>0.98599999999999999</v>
      </c>
      <c r="E988">
        <f t="shared" si="30"/>
        <v>2159592.0279999999</v>
      </c>
    </row>
    <row r="989" spans="1:5" x14ac:dyDescent="0.25">
      <c r="A989">
        <v>0.98699999999999999</v>
      </c>
      <c r="B989">
        <f t="shared" si="31"/>
        <v>11187.982</v>
      </c>
      <c r="D989">
        <v>0.98699999999999999</v>
      </c>
      <c r="E989">
        <f t="shared" si="30"/>
        <v>2159280.5260000001</v>
      </c>
    </row>
    <row r="990" spans="1:5" x14ac:dyDescent="0.25">
      <c r="A990">
        <v>0.98799999999999999</v>
      </c>
      <c r="B990">
        <f t="shared" si="31"/>
        <v>11186.368</v>
      </c>
      <c r="D990">
        <v>0.98799999999999999</v>
      </c>
      <c r="E990">
        <f t="shared" si="30"/>
        <v>2158969.0240000002</v>
      </c>
    </row>
    <row r="991" spans="1:5" x14ac:dyDescent="0.25">
      <c r="A991">
        <v>0.98899999999999999</v>
      </c>
      <c r="B991">
        <f t="shared" si="31"/>
        <v>11184.754000000001</v>
      </c>
      <c r="D991">
        <v>0.98899999999999999</v>
      </c>
      <c r="E991">
        <f t="shared" si="30"/>
        <v>2158657.5220000003</v>
      </c>
    </row>
    <row r="992" spans="1:5" x14ac:dyDescent="0.25">
      <c r="A992">
        <v>0.99</v>
      </c>
      <c r="B992">
        <f t="shared" si="31"/>
        <v>11183.14</v>
      </c>
      <c r="D992">
        <v>0.99</v>
      </c>
      <c r="E992">
        <f t="shared" si="30"/>
        <v>2158346.02</v>
      </c>
    </row>
    <row r="993" spans="1:5" x14ac:dyDescent="0.25">
      <c r="A993">
        <v>0.99099999999999999</v>
      </c>
      <c r="B993">
        <f t="shared" si="31"/>
        <v>11181.526</v>
      </c>
      <c r="D993">
        <v>0.99099999999999999</v>
      </c>
      <c r="E993">
        <f t="shared" si="30"/>
        <v>2158034.5180000002</v>
      </c>
    </row>
    <row r="994" spans="1:5" x14ac:dyDescent="0.25">
      <c r="A994">
        <v>0.99199999999999999</v>
      </c>
      <c r="B994">
        <f t="shared" si="31"/>
        <v>11179.912</v>
      </c>
      <c r="D994">
        <v>0.99199999999999999</v>
      </c>
      <c r="E994">
        <f t="shared" si="30"/>
        <v>2157723.0159999998</v>
      </c>
    </row>
    <row r="995" spans="1:5" x14ac:dyDescent="0.25">
      <c r="A995">
        <v>0.99299999999999999</v>
      </c>
      <c r="B995">
        <f t="shared" si="31"/>
        <v>11178.298000000001</v>
      </c>
      <c r="D995">
        <v>0.99299999999999999</v>
      </c>
      <c r="E995">
        <f t="shared" si="30"/>
        <v>2157411.514</v>
      </c>
    </row>
    <row r="996" spans="1:5" x14ac:dyDescent="0.25">
      <c r="A996">
        <v>0.99399999999999999</v>
      </c>
      <c r="B996">
        <f t="shared" si="31"/>
        <v>11176.683999999999</v>
      </c>
      <c r="D996">
        <v>0.99399999999999999</v>
      </c>
      <c r="E996">
        <f t="shared" si="30"/>
        <v>2157100.0119999996</v>
      </c>
    </row>
    <row r="997" spans="1:5" x14ac:dyDescent="0.25">
      <c r="A997">
        <v>0.995</v>
      </c>
      <c r="B997">
        <f t="shared" si="31"/>
        <v>11175.07</v>
      </c>
      <c r="D997">
        <v>0.995</v>
      </c>
      <c r="E997">
        <f t="shared" si="30"/>
        <v>2156788.5099999998</v>
      </c>
    </row>
    <row r="998" spans="1:5" x14ac:dyDescent="0.25">
      <c r="A998">
        <v>0.996</v>
      </c>
      <c r="B998">
        <f t="shared" si="31"/>
        <v>11173.456</v>
      </c>
      <c r="D998">
        <v>0.996</v>
      </c>
      <c r="E998">
        <f t="shared" si="30"/>
        <v>2156477.0079999999</v>
      </c>
    </row>
    <row r="999" spans="1:5" x14ac:dyDescent="0.25">
      <c r="A999">
        <v>0.997</v>
      </c>
      <c r="B999">
        <f t="shared" si="31"/>
        <v>11171.842000000001</v>
      </c>
      <c r="D999">
        <v>0.997</v>
      </c>
      <c r="E999">
        <f t="shared" si="30"/>
        <v>2156165.5060000001</v>
      </c>
    </row>
    <row r="1000" spans="1:5" x14ac:dyDescent="0.25">
      <c r="A1000">
        <v>0.998</v>
      </c>
      <c r="B1000">
        <f t="shared" si="31"/>
        <v>11170.227999999999</v>
      </c>
      <c r="D1000">
        <v>0.998</v>
      </c>
      <c r="E1000">
        <f t="shared" si="30"/>
        <v>2155854.0039999997</v>
      </c>
    </row>
    <row r="1001" spans="1:5" x14ac:dyDescent="0.25">
      <c r="A1001">
        <v>0.999</v>
      </c>
      <c r="B1001">
        <f t="shared" si="31"/>
        <v>11168.614</v>
      </c>
      <c r="D1001">
        <v>0.999</v>
      </c>
      <c r="E1001">
        <f t="shared" si="30"/>
        <v>2155542.5019999999</v>
      </c>
    </row>
    <row r="1002" spans="1:5" x14ac:dyDescent="0.25">
      <c r="A1002">
        <v>1</v>
      </c>
      <c r="B1002">
        <f t="shared" si="31"/>
        <v>11167</v>
      </c>
      <c r="D1002">
        <v>1</v>
      </c>
      <c r="E1002">
        <f t="shared" si="30"/>
        <v>2155231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E21"/>
  <sheetViews>
    <sheetView workbookViewId="0">
      <selection activeCell="F19" sqref="F19"/>
    </sheetView>
  </sheetViews>
  <sheetFormatPr defaultRowHeight="15" x14ac:dyDescent="0.25"/>
  <sheetData>
    <row r="2" spans="1:5" x14ac:dyDescent="0.25">
      <c r="B2" s="1" t="s">
        <v>2</v>
      </c>
    </row>
    <row r="3" spans="1:5" x14ac:dyDescent="0.25">
      <c r="B3" t="s">
        <v>1</v>
      </c>
      <c r="C3" t="s">
        <v>11</v>
      </c>
      <c r="D3" t="s">
        <v>12</v>
      </c>
      <c r="E3" t="s">
        <v>16</v>
      </c>
    </row>
    <row r="4" spans="1:5" x14ac:dyDescent="0.25">
      <c r="B4">
        <f>(12781-current_ESD*1614)*discharged</f>
        <v>2359264.81</v>
      </c>
      <c r="C4">
        <f>(12781-0.4*1614)*discharged</f>
        <v>2342132.1999999997</v>
      </c>
      <c r="D4">
        <f>(12781-0.6*1614)*discharged</f>
        <v>2279831.8000000003</v>
      </c>
      <c r="E4">
        <f>(12781-aspirational_esd*1614)*discharged</f>
        <v>2217531.4</v>
      </c>
    </row>
    <row r="5" spans="1:5" x14ac:dyDescent="0.25">
      <c r="C5">
        <f>ROUND($B4,-2)-ROUND(C4,-2)</f>
        <v>17200</v>
      </c>
      <c r="D5">
        <f t="shared" ref="D5:E5" si="0">ROUND($B4,-2)-ROUND(D4,-2)</f>
        <v>79500</v>
      </c>
      <c r="E5">
        <f t="shared" si="0"/>
        <v>141800</v>
      </c>
    </row>
    <row r="7" spans="1:5" x14ac:dyDescent="0.25">
      <c r="A7" t="s">
        <v>24</v>
      </c>
      <c r="B7">
        <f>ROUND(discharged*current_ESD,0)</f>
        <v>67</v>
      </c>
      <c r="C7">
        <f>ROUND(discharged*0.4,0)</f>
        <v>77</v>
      </c>
      <c r="D7">
        <f>ROUND(discharged*0.6,0)</f>
        <v>116</v>
      </c>
      <c r="E7">
        <f>ROUND(discharged*aspirational_esd,0)</f>
        <v>154</v>
      </c>
    </row>
    <row r="9" spans="1:5" x14ac:dyDescent="0.25">
      <c r="B9" s="1" t="s">
        <v>3</v>
      </c>
    </row>
    <row r="10" spans="1:5" x14ac:dyDescent="0.25">
      <c r="B10" t="s">
        <v>1</v>
      </c>
      <c r="C10" t="s">
        <v>11</v>
      </c>
      <c r="D10" t="s">
        <v>12</v>
      </c>
      <c r="E10" t="s">
        <v>16</v>
      </c>
    </row>
    <row r="11" spans="1:5" x14ac:dyDescent="0.25">
      <c r="B11">
        <f>(9264.6-current_ESD*2392.3)*discharged</f>
        <v>1628776.5044999998</v>
      </c>
      <c r="C11">
        <f>(9264.6-0.4*2392.3)*discharged</f>
        <v>1603382.24</v>
      </c>
      <c r="D11">
        <f>(9264.6-0.6*2392.3)*discharged</f>
        <v>1511039.46</v>
      </c>
      <c r="E11">
        <f>(9264.6-aspirational_esd*2392.3)*discharged</f>
        <v>1418696.68</v>
      </c>
    </row>
    <row r="12" spans="1:5" x14ac:dyDescent="0.25">
      <c r="C12">
        <f>ROUND($B11,-2)-ROUND(C11,-2)</f>
        <v>25400</v>
      </c>
      <c r="D12">
        <f t="shared" ref="D12:E12" si="1">ROUND($B11,-2)-ROUND(D11,-2)</f>
        <v>117800</v>
      </c>
      <c r="E12">
        <f t="shared" si="1"/>
        <v>210100</v>
      </c>
    </row>
    <row r="18" spans="2:4" x14ac:dyDescent="0.25">
      <c r="B18" s="5" t="s">
        <v>9</v>
      </c>
      <c r="C18" s="6"/>
      <c r="D18" s="7"/>
    </row>
    <row r="19" spans="2:4" x14ac:dyDescent="0.25">
      <c r="B19" s="5" t="s">
        <v>25</v>
      </c>
      <c r="C19" s="6"/>
      <c r="D19" s="7"/>
    </row>
    <row r="20" spans="2:4" x14ac:dyDescent="0.25">
      <c r="B20" s="5" t="s">
        <v>26</v>
      </c>
      <c r="C20" s="6"/>
      <c r="D20" s="7"/>
    </row>
    <row r="21" spans="2:4" x14ac:dyDescent="0.25">
      <c r="B21" s="5" t="str">
        <f>CONCATENATE("Scenario 4: ", aspirational_esd*100, "% discharged with ESD")</f>
        <v>Scenario 4: 80% discharged with ESD</v>
      </c>
      <c r="C21" s="6"/>
      <c r="D21" s="7"/>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O34"/>
  <sheetViews>
    <sheetView showGridLines="0" tabSelected="1" zoomScale="90" zoomScaleNormal="90" workbookViewId="0">
      <selection activeCell="B1" sqref="B1:O1"/>
    </sheetView>
  </sheetViews>
  <sheetFormatPr defaultRowHeight="15" x14ac:dyDescent="0.25"/>
  <cols>
    <col min="1" max="1" width="2" style="10" customWidth="1"/>
    <col min="2" max="2" width="32.42578125" style="10" customWidth="1"/>
    <col min="3" max="3" width="14.85546875" style="10" customWidth="1"/>
    <col min="4" max="4" width="14.5703125" style="10" customWidth="1"/>
    <col min="5" max="6" width="9.140625" style="10"/>
    <col min="7" max="7" width="15" style="10" customWidth="1"/>
    <col min="8" max="8" width="11.42578125" style="10" customWidth="1"/>
    <col min="9" max="11" width="9.140625" style="10"/>
    <col min="12" max="12" width="23.42578125" style="10" customWidth="1"/>
    <col min="13" max="16384" width="9.140625" style="10"/>
  </cols>
  <sheetData>
    <row r="1" spans="2:15" ht="46.5" x14ac:dyDescent="0.25">
      <c r="B1" s="35" t="s">
        <v>5</v>
      </c>
      <c r="C1" s="35"/>
      <c r="D1" s="35"/>
      <c r="E1" s="35"/>
      <c r="F1" s="35"/>
      <c r="G1" s="35"/>
      <c r="H1" s="35"/>
      <c r="I1" s="35"/>
      <c r="J1" s="35"/>
      <c r="K1" s="35"/>
      <c r="L1" s="35"/>
      <c r="M1" s="35"/>
      <c r="N1" s="35"/>
      <c r="O1" s="35"/>
    </row>
    <row r="2" spans="2:15" ht="26.25" x14ac:dyDescent="0.4">
      <c r="B2" s="36" t="s">
        <v>6</v>
      </c>
      <c r="C2" s="36"/>
      <c r="D2" s="36"/>
      <c r="E2" s="36"/>
      <c r="F2" s="36"/>
    </row>
    <row r="3" spans="2:15" ht="15" customHeight="1" x14ac:dyDescent="0.25">
      <c r="B3" s="37" t="s">
        <v>7</v>
      </c>
      <c r="C3" s="37"/>
      <c r="D3" s="37"/>
      <c r="E3" s="37"/>
    </row>
    <row r="4" spans="2:15" x14ac:dyDescent="0.25">
      <c r="B4" s="37"/>
      <c r="C4" s="37"/>
      <c r="D4" s="37"/>
      <c r="E4" s="37"/>
    </row>
    <row r="5" spans="2:15" ht="49.5" customHeight="1" x14ac:dyDescent="0.25">
      <c r="B5" s="37"/>
      <c r="C5" s="37"/>
      <c r="D5" s="37"/>
      <c r="E5" s="37"/>
    </row>
    <row r="6" spans="2:15" ht="26.25" x14ac:dyDescent="0.4">
      <c r="B6" s="11" t="s">
        <v>8</v>
      </c>
      <c r="C6" s="11"/>
      <c r="D6" s="12"/>
      <c r="E6" s="12"/>
    </row>
    <row r="7" spans="2:15" ht="15.75" x14ac:dyDescent="0.25">
      <c r="B7" s="38" t="s">
        <v>17</v>
      </c>
      <c r="C7" s="39"/>
      <c r="D7" s="40"/>
      <c r="E7" s="12"/>
    </row>
    <row r="8" spans="2:15" x14ac:dyDescent="0.25">
      <c r="B8" s="13" t="s">
        <v>18</v>
      </c>
      <c r="C8" s="14"/>
      <c r="D8" s="8">
        <v>193</v>
      </c>
      <c r="E8" s="12"/>
      <c r="F8" s="12"/>
    </row>
    <row r="9" spans="2:15" ht="16.5" customHeight="1" x14ac:dyDescent="0.25">
      <c r="B9" s="15" t="s">
        <v>19</v>
      </c>
      <c r="C9" s="16"/>
      <c r="D9" s="9">
        <v>0.34499999999999997</v>
      </c>
      <c r="E9" s="12"/>
      <c r="F9" s="12"/>
    </row>
    <row r="10" spans="2:15" ht="63" customHeight="1" x14ac:dyDescent="0.25">
      <c r="B10" s="23" t="s">
        <v>20</v>
      </c>
      <c r="C10" s="23"/>
      <c r="D10" s="23"/>
    </row>
    <row r="12" spans="2:15" ht="7.5" customHeight="1" x14ac:dyDescent="0.25"/>
    <row r="13" spans="2:15" x14ac:dyDescent="0.25">
      <c r="B13" s="24" t="s">
        <v>9</v>
      </c>
      <c r="C13" s="25"/>
      <c r="D13" s="26"/>
      <c r="G13" s="33" t="s">
        <v>21</v>
      </c>
      <c r="H13" s="33"/>
      <c r="I13" s="33"/>
      <c r="J13" s="33"/>
      <c r="K13" s="33"/>
      <c r="L13" s="33"/>
    </row>
    <row r="14" spans="2:15" x14ac:dyDescent="0.25">
      <c r="B14" s="27" t="str">
        <f>IF(OR(OR(discharged="",current_ESD=""),current_ESD=""), "Please enter information in the Data Box above", CONCATENATE( discharged, " patients were discharged alive from your hospital. With your current ESD discharge rate (", current_ESD*100, "%) ", ROUND(discharged*current_ESD, 0), " patients would be discharged with ESD."))</f>
        <v>193 patients were discharged alive from your hospital. With your current ESD discharge rate (34.5%) 67 patients would be discharged with ESD.</v>
      </c>
      <c r="C14" s="28"/>
      <c r="D14" s="29"/>
      <c r="G14" s="34" t="s">
        <v>22</v>
      </c>
      <c r="H14" s="34"/>
      <c r="I14" s="34"/>
      <c r="J14" s="34"/>
      <c r="K14" s="34"/>
      <c r="L14" s="34"/>
    </row>
    <row r="15" spans="2:15" ht="33" customHeight="1" x14ac:dyDescent="0.25">
      <c r="B15" s="30"/>
      <c r="C15" s="31"/>
      <c r="D15" s="32"/>
    </row>
    <row r="16" spans="2:15" ht="36.75" customHeight="1" x14ac:dyDescent="0.25">
      <c r="B16" s="18" t="str">
        <f>IF(OR(discharged="",current_ESD=""),"Please enter information in the Data Box above",CONCATENATE("The total NHS 1 year cost for these ",discharged," patients was ",TEXT(ROUND(Calculations!B4,-2),"£#,##")," and the social care 1 year cost was ",TEXT(ROUND(Calculations!B11,-2),"£#,##"),"."))</f>
        <v>The total NHS 1 year cost for these 193 patients was £2,359,300 and the social care 1 year cost was £1,628,800.</v>
      </c>
      <c r="C16" s="19"/>
      <c r="D16" s="20"/>
    </row>
    <row r="19" spans="2:4" x14ac:dyDescent="0.25">
      <c r="B19" s="24" t="s">
        <v>10</v>
      </c>
      <c r="C19" s="25"/>
      <c r="D19" s="26"/>
    </row>
    <row r="20" spans="2:4" ht="15" customHeight="1" x14ac:dyDescent="0.25">
      <c r="B20" s="27" t="str">
        <f>IF(current_ESD=0.4, "You already discharge 40.0% of your patients with ESD",IF(OR(discharged="",current_ESD=""),"Please enter information in the Data Box above", CONCATENATE( discharged, " patients were discharged alive from your hospital. If you changed your ESD discharge rate to 40.0% then ",  ROUND(discharged*0.4, 0), " patients would be discharged with ESD.")))</f>
        <v>193 patients were discharged alive from your hospital. If you changed your ESD discharge rate to 40.0% then 77 patients would be discharged with ESD.</v>
      </c>
      <c r="C20" s="28"/>
      <c r="D20" s="29"/>
    </row>
    <row r="21" spans="2:4" ht="30.75" customHeight="1" x14ac:dyDescent="0.25">
      <c r="B21" s="30"/>
      <c r="C21" s="31"/>
      <c r="D21" s="32"/>
    </row>
    <row r="22" spans="2:4" ht="64.5" customHeight="1" x14ac:dyDescent="0.25">
      <c r="B22" s="18" t="str">
        <f>IF(current_ESD=0.4, "You already discharge 40.0% of your patients with ESD",IF(OR(discharged="",current_ESD=""),"Please enter information in the Data Box above",CONCATENATE("The total NHS 1 year cost for these ", discharged," patients was ",TEXT(ROUND(Calculations!C4,-2),"£#,##"), " and the social care 1 year cost was ", TEXT(ROUND(Calculations!C11,-2),"£#,##"), ". This is ", IF(Calculations!C5&lt;0, "an increase", "a decrease"), " in total NHS 1 year cost by ", TEXT(ROUND(ABS(Calculations!C5),-2),"£#,##"), " and ", IF(Calculations!C12&lt;0, "an increase", "a decrease"), " in the total 1 year social care cost by ", TEXT(ROUND(ABS(Calculations!C12),-2),"£#,##"), ".")))</f>
        <v>The total NHS 1 year cost for these 193 patients was £2,342,100 and the social care 1 year cost was £1,603,400. This is a decrease in total NHS 1 year cost by £17,200 and a decrease in the total 1 year social care cost by £25,400.</v>
      </c>
      <c r="C22" s="19"/>
      <c r="D22" s="20"/>
    </row>
    <row r="23" spans="2:4" ht="18" customHeight="1" x14ac:dyDescent="0.25">
      <c r="B23" s="17"/>
      <c r="C23" s="17"/>
      <c r="D23" s="17"/>
    </row>
    <row r="25" spans="2:4" x14ac:dyDescent="0.25">
      <c r="B25" s="24" t="s">
        <v>15</v>
      </c>
      <c r="C25" s="25"/>
      <c r="D25" s="26"/>
    </row>
    <row r="26" spans="2:4" x14ac:dyDescent="0.25">
      <c r="B26" s="27" t="str">
        <f>IF(current_ESD=0.6, "You already discharge 60.0% of your patients with ESD",IF(OR(discharged="",current_ESD=""),"Please enter information in the Data Box above",CONCATENATE( "The 20 hospitals that discharged the highest percentage of patients  with ESD discharged 60% of patients with ESD. ", "If you changed your ESD discharge rate to 60.0% then ",  ROUND(discharged*0.6, 0), " patients would be discharged with ESD.")))</f>
        <v>The 20 hospitals that discharged the highest percentage of patients  with ESD discharged 60% of patients with ESD. If you changed your ESD discharge rate to 60.0% then 116 patients would be discharged with ESD.</v>
      </c>
      <c r="C26" s="28"/>
      <c r="D26" s="29"/>
    </row>
    <row r="27" spans="2:4" ht="47.25" customHeight="1" x14ac:dyDescent="0.25">
      <c r="B27" s="30"/>
      <c r="C27" s="31"/>
      <c r="D27" s="32"/>
    </row>
    <row r="28" spans="2:4" ht="68.25" customHeight="1" x14ac:dyDescent="0.25">
      <c r="B28" s="18" t="str">
        <f>IF(current_ESD=0.6, "You already discharge 60.0% of your patients with ESD",IF(OR(discharged="",current_ESD=""),"Please enter information in the Data Box above",CONCATENATE("The total NHS 1 year cost for these ", discharged," patients was ",TEXT(ROUND(Calculations!D4,-2),"£#,##"), " and the social care 1 year cost was ", TEXT(ROUND(Calculations!D11,-2),"£#,##"), ". This is ", IF(Calculations!D5&lt;0, "an increase", "a decrease"), " in total NHS 1 year cost by ", TEXT(ROUND(ABS(Calculations!D5),-2),"£#,##"), " and ", IF(Calculations!D12&lt;0, "an increase", "a decrease"), " in the total 1 year social care cost by ", TEXT(ROUND(ABS(Calculations!D12),-2),"£#,##"), ".")))</f>
        <v>The total NHS 1 year cost for these 193 patients was £2,279,800 and the social care 1 year cost was £1,511,000. This is a decrease in total NHS 1 year cost by £79,500 and a decrease in the total 1 year social care cost by £117,800.</v>
      </c>
      <c r="C28" s="19"/>
      <c r="D28" s="20"/>
    </row>
    <row r="29" spans="2:4" ht="23.25" customHeight="1" x14ac:dyDescent="0.25"/>
    <row r="30" spans="2:4" x14ac:dyDescent="0.25">
      <c r="B30" s="24" t="s">
        <v>13</v>
      </c>
      <c r="C30" s="25"/>
      <c r="D30" s="26"/>
    </row>
    <row r="31" spans="2:4" x14ac:dyDescent="0.25">
      <c r="B31" s="21" t="s">
        <v>14</v>
      </c>
      <c r="C31" s="22"/>
      <c r="D31" s="2">
        <v>0.8</v>
      </c>
    </row>
    <row r="32" spans="2:4" ht="15" customHeight="1" x14ac:dyDescent="0.25">
      <c r="B32" s="30" t="str">
        <f>IF(OR(aspirational_esd=current_ESD,aspirational_esd="")," You have not changed the percentage discharged with ESD", IF(OR(discharged="",current_ESD=""),"Please enter information in the Data Box above",CONCATENATE( "If you changed your ESD discharge rate to ", aspirational_esd*100, "% then ",  ROUND(discharged*aspirational_esd, 0), " patients would be discharged with ESD.")))</f>
        <v>If you changed your ESD discharge rate to 80% then 154 patients would be discharged with ESD.</v>
      </c>
      <c r="C32" s="31"/>
      <c r="D32" s="32"/>
    </row>
    <row r="33" spans="2:4" x14ac:dyDescent="0.25">
      <c r="B33" s="30"/>
      <c r="C33" s="31"/>
      <c r="D33" s="32"/>
    </row>
    <row r="34" spans="2:4" ht="67.5" customHeight="1" x14ac:dyDescent="0.25">
      <c r="B34" s="18" t="str">
        <f>IF(OR(aspirational_esd=current_ESD,aspirational_esd="")," You have not changed the percentage discharged with ESD",IF(OR(discharged="",current_ESD=""),"Please enter information in the Data Box above",CONCATENATE("The total NHS 1 year cost for these ",discharged," patients was ",TEXT(ROUND(ABS(Calculations!E4),-2),"£#,##")," and the social care 1 year cost was ",TEXT(ROUND(ABS(Calculations!E11),-2),"£#,##"),". This is ",IF(Calculations!E5&lt;0,"an increase","a decrease")," in total NHS 1 year cost by ",TEXT(ROUND(ABS(Calculations!E5),-2),"£#,##")," and ",IF(Calculations!E12&lt;0,"an increase","a decrease")," in the total 1 year social care cost by ",TEXT(ROUND(ABS(Calculations!E12),-2),"£#,##"),".")))</f>
        <v>The total NHS 1 year cost for these 193 patients was £2,217,500 and the social care 1 year cost was £1,418,700. This is a decrease in total NHS 1 year cost by £141,800 and a decrease in the total 1 year social care cost by £210,100.</v>
      </c>
      <c r="C34" s="19"/>
      <c r="D34" s="20"/>
    </row>
  </sheetData>
  <sheetProtection sheet="1" objects="1" scenarios="1"/>
  <mergeCells count="20">
    <mergeCell ref="G13:L13"/>
    <mergeCell ref="G14:L14"/>
    <mergeCell ref="B30:D30"/>
    <mergeCell ref="B32:D33"/>
    <mergeCell ref="B1:O1"/>
    <mergeCell ref="B2:F2"/>
    <mergeCell ref="B3:E5"/>
    <mergeCell ref="B7:D7"/>
    <mergeCell ref="B34:D34"/>
    <mergeCell ref="B31:C31"/>
    <mergeCell ref="B10:D10"/>
    <mergeCell ref="B19:D19"/>
    <mergeCell ref="B20:D21"/>
    <mergeCell ref="B22:D22"/>
    <mergeCell ref="B25:D25"/>
    <mergeCell ref="B26:D27"/>
    <mergeCell ref="B28:D28"/>
    <mergeCell ref="B16:D16"/>
    <mergeCell ref="B13:D13"/>
    <mergeCell ref="B14:D15"/>
  </mergeCells>
  <dataValidations count="2">
    <dataValidation type="whole" operator="greaterThanOrEqual" allowBlank="1" showInputMessage="1" showErrorMessage="1" error="The number you have entered is too low. A lower limit of at least 20 patients has been set to make the estimates more accurate.  " sqref="D8">
      <formula1>20</formula1>
    </dataValidation>
    <dataValidation type="decimal" allowBlank="1" showInputMessage="1" showErrorMessage="1" error="The value entered has to be between 0.0% and 100.0%." sqref="D9 D31">
      <formula1>0</formula1>
      <formula2>1</formula2>
    </dataValidation>
  </dataValidations>
  <hyperlinks>
    <hyperlink ref="G14:L14" location="'Further details'!A1" display="Go to 'Further details' tab"/>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13"/>
  <sheetViews>
    <sheetView showGridLines="0" zoomScale="110" zoomScaleNormal="110" workbookViewId="0"/>
  </sheetViews>
  <sheetFormatPr defaultRowHeight="15" x14ac:dyDescent="0.25"/>
  <cols>
    <col min="1" max="1" width="110.5703125" customWidth="1"/>
  </cols>
  <sheetData>
    <row r="1" spans="1:1" ht="28.5" x14ac:dyDescent="0.45">
      <c r="A1" s="3" t="s">
        <v>23</v>
      </c>
    </row>
    <row r="13" spans="1:1" x14ac:dyDescent="0.25">
      <c r="A13" s="4" t="s">
        <v>27</v>
      </c>
    </row>
  </sheetData>
  <pageMargins left="0.70866141732283472" right="0.70866141732283472" top="0.74803149606299213" bottom="0.74803149606299213" header="0.31496062992125984" footer="0.31496062992125984"/>
  <pageSetup paperSize="9" orientation="portrait" r:id="rId1"/>
  <headerFooter>
    <oddFooter>&amp;LSSNAP Health Economics Model 2016&amp;C&amp;P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49B91EFC09194286D6EC89A89F5C13" ma:contentTypeVersion="18" ma:contentTypeDescription="Create a new document." ma:contentTypeScope="" ma:versionID="a2a21fe639b46802d7b4e6d3227e852f">
  <xsd:schema xmlns:xsd="http://www.w3.org/2001/XMLSchema" xmlns:xs="http://www.w3.org/2001/XMLSchema" xmlns:p="http://schemas.microsoft.com/office/2006/metadata/properties" xmlns:ns1="http://schemas.microsoft.com/sharepoint/v3" xmlns:ns2="0f6cbe84-0c1a-4b77-9fc1-6dc3c1c0965e" xmlns:ns3="2ef312ff-8833-4413-9d5f-b396115bef04" xmlns:ns4="4aaf35b1-80a8-48e7-9d03-c612add1997b" targetNamespace="http://schemas.microsoft.com/office/2006/metadata/properties" ma:root="true" ma:fieldsID="41636cd898bf639044d605a830f923a2" ns1:_="" ns2:_="" ns3:_="" ns4:_="">
    <xsd:import namespace="http://schemas.microsoft.com/sharepoint/v3"/>
    <xsd:import namespace="0f6cbe84-0c1a-4b77-9fc1-6dc3c1c0965e"/>
    <xsd:import namespace="2ef312ff-8833-4413-9d5f-b396115bef04"/>
    <xsd:import namespace="4aaf35b1-80a8-48e7-9d03-c612add1997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GenerationTime" minOccurs="0"/>
                <xsd:element ref="ns2:MediaServiceEventHashCode" minOccurs="0"/>
                <xsd:element ref="ns2:MediaServiceOCR" minOccurs="0"/>
                <xsd:element ref="ns2:Number" minOccurs="0"/>
                <xsd:element ref="ns2:MediaLengthInSeconds" minOccurs="0"/>
                <xsd:element ref="ns2:lcf76f155ced4ddcb4097134ff3c332f" minOccurs="0"/>
                <xsd:element ref="ns4: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6cbe84-0c1a-4b77-9fc1-6dc3c1c096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Number" ma:index="20" nillable="true" ma:displayName="Number" ma:format="Dropdown" ma:internalName="Number" ma:percentage="FALSE">
      <xsd:simpleType>
        <xsd:restriction base="dms:Number"/>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31d7151-b795-48f9-9207-6285658e27ad"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f312ff-8833-4413-9d5f-b396115bef0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af35b1-80a8-48e7-9d03-c612add1997b"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b4e095b-1101-4ecf-b922-07d4f903192c}" ma:internalName="TaxCatchAll" ma:showField="CatchAllData" ma:web="2ef312ff-8833-4413-9d5f-b396115bef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0f6cbe84-0c1a-4b77-9fc1-6dc3c1c0965e">
      <Terms xmlns="http://schemas.microsoft.com/office/infopath/2007/PartnerControls"/>
    </lcf76f155ced4ddcb4097134ff3c332f>
    <TaxCatchAll xmlns="4aaf35b1-80a8-48e7-9d03-c612add1997b" xsi:nil="true"/>
    <_ip_UnifiedCompliancePolicyProperties xmlns="http://schemas.microsoft.com/sharepoint/v3" xsi:nil="true"/>
    <Number xmlns="0f6cbe84-0c1a-4b77-9fc1-6dc3c1c0965e" xsi:nil="true"/>
  </documentManagement>
</p:properties>
</file>

<file path=customXml/itemProps1.xml><?xml version="1.0" encoding="utf-8"?>
<ds:datastoreItem xmlns:ds="http://schemas.openxmlformats.org/officeDocument/2006/customXml" ds:itemID="{34947336-050A-40B8-8BCB-33C044100E90}"/>
</file>

<file path=customXml/itemProps2.xml><?xml version="1.0" encoding="utf-8"?>
<ds:datastoreItem xmlns:ds="http://schemas.openxmlformats.org/officeDocument/2006/customXml" ds:itemID="{8B5B6AE9-A4BF-495D-9B7D-4F80632853A7}"/>
</file>

<file path=customXml/itemProps3.xml><?xml version="1.0" encoding="utf-8"?>
<ds:datastoreItem xmlns:ds="http://schemas.openxmlformats.org/officeDocument/2006/customXml" ds:itemID="{479D7638-13BD-4207-AB86-36A823B3B7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Social Care cost</vt:lpstr>
      <vt:lpstr>NHS cost</vt:lpstr>
      <vt:lpstr>Calculations</vt:lpstr>
      <vt:lpstr>ESD tool</vt:lpstr>
      <vt:lpstr>Further details</vt:lpstr>
      <vt:lpstr>aspirational_esd</vt:lpstr>
      <vt:lpstr>current_ESD</vt:lpstr>
      <vt:lpstr>discharged</vt:lpstr>
      <vt:lpstr>'Further details'!Print_Area</vt:lpstr>
    </vt:vector>
  </TitlesOfParts>
  <Company>Royal College of Physicians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Vestesson</dc:creator>
  <cp:lastModifiedBy>Lizz Paley</cp:lastModifiedBy>
  <dcterms:created xsi:type="dcterms:W3CDTF">2016-06-03T13:24:43Z</dcterms:created>
  <dcterms:modified xsi:type="dcterms:W3CDTF">2016-08-08T11:33:10Z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0x0101004749B91EFC09194286D6EC89A89F5C13</vt:lpwstr>
  </property>
</Properties>
</file>